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en\Documents\AEFE\ZAAO\0_TableauDeBordRentre2021\04_Evaluations\Evaluations2022_2023\"/>
    </mc:Choice>
  </mc:AlternateContent>
  <xr:revisionPtr revIDLastSave="0" documentId="13_ncr:1_{27F02617-40A7-4516-B784-1292EF51F88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Classe" sheetId="1" r:id="rId1"/>
    <sheet name="Saisie résultats" sheetId="2" r:id="rId2"/>
    <sheet name="Analyse" sheetId="3" r:id="rId3"/>
    <sheet name="Eval déb CE1 2022 résults indiv" sheetId="4" r:id="rId4"/>
    <sheet name="moulinette" sheetId="5" state="hidden" r:id="rId5"/>
    <sheet name="extract directeur" sheetId="6" r:id="rId6"/>
  </sheets>
  <definedNames>
    <definedName name="_xlnm.Print_Area" localSheetId="3">'Eval déb CE1 2022 résults indiv'!$A$1:$K$60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" i="6" l="1"/>
  <c r="B2" i="6"/>
  <c r="D2" i="6" s="1"/>
  <c r="A2" i="6"/>
  <c r="IA35" i="5"/>
  <c r="HZ35" i="5"/>
  <c r="HY35" i="5"/>
  <c r="HX35" i="5"/>
  <c r="HW35" i="5"/>
  <c r="HV35" i="5"/>
  <c r="HU35" i="5"/>
  <c r="HT35" i="5"/>
  <c r="HS35" i="5"/>
  <c r="HR35" i="5"/>
  <c r="HQ35" i="5"/>
  <c r="HP35" i="5"/>
  <c r="HO35" i="5"/>
  <c r="HN35" i="5"/>
  <c r="HM35" i="5"/>
  <c r="HL35" i="5"/>
  <c r="HK35" i="5"/>
  <c r="HJ35" i="5"/>
  <c r="HI35" i="5"/>
  <c r="HH35" i="5"/>
  <c r="HG35" i="5"/>
  <c r="HF35" i="5"/>
  <c r="HE35" i="5"/>
  <c r="HD35" i="5"/>
  <c r="HC35" i="5"/>
  <c r="HB35" i="5"/>
  <c r="HA35" i="5"/>
  <c r="GZ35" i="5"/>
  <c r="GY35" i="5"/>
  <c r="GX35" i="5"/>
  <c r="GW35" i="5"/>
  <c r="GV35" i="5"/>
  <c r="GU35" i="5"/>
  <c r="GT35" i="5"/>
  <c r="GS35" i="5"/>
  <c r="GR35" i="5"/>
  <c r="GQ35" i="5"/>
  <c r="GP35" i="5"/>
  <c r="GO35" i="5"/>
  <c r="GN35" i="5"/>
  <c r="GM35" i="5"/>
  <c r="GL35" i="5"/>
  <c r="GK35" i="5"/>
  <c r="GJ35" i="5"/>
  <c r="GI35" i="5"/>
  <c r="GH35" i="5"/>
  <c r="GG35" i="5"/>
  <c r="GF35" i="5"/>
  <c r="GE35" i="5"/>
  <c r="GD35" i="5"/>
  <c r="GC35" i="5"/>
  <c r="GB35" i="5"/>
  <c r="GA35" i="5"/>
  <c r="FZ35" i="5"/>
  <c r="FY35" i="5"/>
  <c r="FX35" i="5"/>
  <c r="FW35" i="5"/>
  <c r="FV35" i="5"/>
  <c r="FT35" i="5"/>
  <c r="FQ35" i="5"/>
  <c r="FN35" i="5"/>
  <c r="FM35" i="5"/>
  <c r="FL35" i="5"/>
  <c r="FK35" i="5"/>
  <c r="FJ35" i="5"/>
  <c r="FI35" i="5"/>
  <c r="FH35" i="5"/>
  <c r="FG35" i="5"/>
  <c r="FF35" i="5"/>
  <c r="FE35" i="5"/>
  <c r="FD35" i="5"/>
  <c r="FC35" i="5"/>
  <c r="FB35" i="5"/>
  <c r="FA35" i="5"/>
  <c r="EZ35" i="5"/>
  <c r="EY35" i="5"/>
  <c r="EX35" i="5"/>
  <c r="EW35" i="5"/>
  <c r="EV35" i="5"/>
  <c r="EU35" i="5"/>
  <c r="ET35" i="5"/>
  <c r="ES35" i="5"/>
  <c r="EN35" i="5"/>
  <c r="EM35" i="5"/>
  <c r="EL35" i="5"/>
  <c r="EK35" i="5"/>
  <c r="EJ35" i="5"/>
  <c r="EH35" i="5"/>
  <c r="EG35" i="5"/>
  <c r="EF35" i="5"/>
  <c r="EE35" i="5"/>
  <c r="ED35" i="5"/>
  <c r="EB35" i="5"/>
  <c r="EA35" i="5"/>
  <c r="DZ35" i="5"/>
  <c r="DY35" i="5"/>
  <c r="DX35" i="5"/>
  <c r="DV35" i="5"/>
  <c r="DU35" i="5"/>
  <c r="DT35" i="5"/>
  <c r="DS35" i="5"/>
  <c r="DR35" i="5"/>
  <c r="DP35" i="5"/>
  <c r="DO35" i="5"/>
  <c r="DN35" i="5"/>
  <c r="DM35" i="5"/>
  <c r="DL35" i="5"/>
  <c r="DJ35" i="5"/>
  <c r="DI35" i="5"/>
  <c r="DH35" i="5"/>
  <c r="DG35" i="5"/>
  <c r="DF35" i="5"/>
  <c r="DD35" i="5"/>
  <c r="DC35" i="5"/>
  <c r="DB35" i="5"/>
  <c r="DA35" i="5"/>
  <c r="CZ35" i="5"/>
  <c r="CX35" i="5"/>
  <c r="CW35" i="5"/>
  <c r="CV35" i="5"/>
  <c r="CU35" i="5"/>
  <c r="CT35" i="5"/>
  <c r="CR35" i="5"/>
  <c r="CQ35" i="5"/>
  <c r="CP35" i="5"/>
  <c r="CO35" i="5"/>
  <c r="CN35" i="5"/>
  <c r="CL35" i="5"/>
  <c r="CK35" i="5"/>
  <c r="CJ35" i="5"/>
  <c r="CI35" i="5"/>
  <c r="CH35" i="5"/>
  <c r="CF35" i="5"/>
  <c r="CE35" i="5"/>
  <c r="CD35" i="5"/>
  <c r="CC35" i="5"/>
  <c r="CB35" i="5"/>
  <c r="BZ35" i="5"/>
  <c r="BY35" i="5"/>
  <c r="BX35" i="5"/>
  <c r="BW35" i="5"/>
  <c r="BV35" i="5"/>
  <c r="BT35" i="5"/>
  <c r="BS35" i="5"/>
  <c r="BR35" i="5"/>
  <c r="BQ35" i="5"/>
  <c r="BP35" i="5"/>
  <c r="BO35" i="5"/>
  <c r="BN35" i="5"/>
  <c r="BM35" i="5"/>
  <c r="BL35" i="5"/>
  <c r="BK35" i="5"/>
  <c r="BJ35" i="5"/>
  <c r="BI35" i="5"/>
  <c r="BH35" i="5"/>
  <c r="BG35" i="5"/>
  <c r="BF35" i="5"/>
  <c r="BE35" i="5"/>
  <c r="BD35" i="5"/>
  <c r="BC35" i="5"/>
  <c r="BB35" i="5"/>
  <c r="BA35" i="5"/>
  <c r="AZ35" i="5"/>
  <c r="AY35" i="5"/>
  <c r="AX35" i="5"/>
  <c r="AW35" i="5"/>
  <c r="AV35" i="5"/>
  <c r="AU35" i="5"/>
  <c r="AT35" i="5"/>
  <c r="AS35" i="5"/>
  <c r="AR35" i="5"/>
  <c r="AQ35" i="5"/>
  <c r="AP35" i="5"/>
  <c r="AO35" i="5"/>
  <c r="AN35" i="5"/>
  <c r="AM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35" i="5"/>
  <c r="IA34" i="5"/>
  <c r="HZ34" i="5"/>
  <c r="HY34" i="5"/>
  <c r="HX34" i="5"/>
  <c r="HW34" i="5"/>
  <c r="HV34" i="5"/>
  <c r="HU34" i="5"/>
  <c r="HT34" i="5"/>
  <c r="HS34" i="5"/>
  <c r="HR34" i="5"/>
  <c r="HQ34" i="5"/>
  <c r="HP34" i="5"/>
  <c r="HO34" i="5"/>
  <c r="HN34" i="5"/>
  <c r="HM34" i="5"/>
  <c r="HL34" i="5"/>
  <c r="HK34" i="5"/>
  <c r="HJ34" i="5"/>
  <c r="HI34" i="5"/>
  <c r="HH34" i="5"/>
  <c r="HG34" i="5"/>
  <c r="HF34" i="5"/>
  <c r="HE34" i="5"/>
  <c r="HD34" i="5"/>
  <c r="HC34" i="5"/>
  <c r="HB34" i="5"/>
  <c r="HA34" i="5"/>
  <c r="GZ34" i="5"/>
  <c r="GY34" i="5"/>
  <c r="GX34" i="5"/>
  <c r="GW34" i="5"/>
  <c r="GV34" i="5"/>
  <c r="GU34" i="5"/>
  <c r="GT34" i="5"/>
  <c r="GS34" i="5"/>
  <c r="GR34" i="5"/>
  <c r="GQ34" i="5"/>
  <c r="GP34" i="5"/>
  <c r="GO34" i="5"/>
  <c r="GN34" i="5"/>
  <c r="GM34" i="5"/>
  <c r="GL34" i="5"/>
  <c r="GK34" i="5"/>
  <c r="GJ34" i="5"/>
  <c r="GI34" i="5"/>
  <c r="GH34" i="5"/>
  <c r="GG34" i="5"/>
  <c r="GF34" i="5"/>
  <c r="GE34" i="5"/>
  <c r="GD34" i="5"/>
  <c r="GC34" i="5"/>
  <c r="GB34" i="5"/>
  <c r="GA34" i="5"/>
  <c r="FZ34" i="5"/>
  <c r="FY34" i="5"/>
  <c r="FX34" i="5"/>
  <c r="FW34" i="5"/>
  <c r="FV34" i="5"/>
  <c r="FT34" i="5"/>
  <c r="FQ34" i="5"/>
  <c r="FN34" i="5"/>
  <c r="FM34" i="5"/>
  <c r="FL34" i="5"/>
  <c r="FK34" i="5"/>
  <c r="FJ34" i="5"/>
  <c r="FI34" i="5"/>
  <c r="FH34" i="5"/>
  <c r="FG34" i="5"/>
  <c r="FF34" i="5"/>
  <c r="FE34" i="5"/>
  <c r="FD34" i="5"/>
  <c r="FC34" i="5"/>
  <c r="FB34" i="5"/>
  <c r="FA34" i="5"/>
  <c r="EZ34" i="5"/>
  <c r="EY34" i="5"/>
  <c r="EX34" i="5"/>
  <c r="EW34" i="5"/>
  <c r="EV34" i="5"/>
  <c r="EU34" i="5"/>
  <c r="ET34" i="5"/>
  <c r="ES34" i="5"/>
  <c r="EN34" i="5"/>
  <c r="EM34" i="5"/>
  <c r="EL34" i="5"/>
  <c r="EK34" i="5"/>
  <c r="EJ34" i="5"/>
  <c r="EH34" i="5"/>
  <c r="EG34" i="5"/>
  <c r="EF34" i="5"/>
  <c r="EE34" i="5"/>
  <c r="ED34" i="5"/>
  <c r="EB34" i="5"/>
  <c r="EA34" i="5"/>
  <c r="DZ34" i="5"/>
  <c r="DY34" i="5"/>
  <c r="DX34" i="5"/>
  <c r="DV34" i="5"/>
  <c r="DU34" i="5"/>
  <c r="DT34" i="5"/>
  <c r="DS34" i="5"/>
  <c r="DR34" i="5"/>
  <c r="DP34" i="5"/>
  <c r="DO34" i="5"/>
  <c r="DN34" i="5"/>
  <c r="DM34" i="5"/>
  <c r="DL34" i="5"/>
  <c r="DJ34" i="5"/>
  <c r="DI34" i="5"/>
  <c r="DH34" i="5"/>
  <c r="DG34" i="5"/>
  <c r="DF34" i="5"/>
  <c r="DD34" i="5"/>
  <c r="DC34" i="5"/>
  <c r="DB34" i="5"/>
  <c r="DA34" i="5"/>
  <c r="CZ34" i="5"/>
  <c r="CX34" i="5"/>
  <c r="CW34" i="5"/>
  <c r="CV34" i="5"/>
  <c r="CU34" i="5"/>
  <c r="CT34" i="5"/>
  <c r="CR34" i="5"/>
  <c r="CQ34" i="5"/>
  <c r="CP34" i="5"/>
  <c r="CO34" i="5"/>
  <c r="CN34" i="5"/>
  <c r="CL34" i="5"/>
  <c r="CK34" i="5"/>
  <c r="CJ34" i="5"/>
  <c r="CI34" i="5"/>
  <c r="CH34" i="5"/>
  <c r="CF34" i="5"/>
  <c r="CE34" i="5"/>
  <c r="CD34" i="5"/>
  <c r="CC34" i="5"/>
  <c r="CB34" i="5"/>
  <c r="BZ34" i="5"/>
  <c r="BY34" i="5"/>
  <c r="BX34" i="5"/>
  <c r="BW34" i="5"/>
  <c r="BV34" i="5"/>
  <c r="BT34" i="5"/>
  <c r="BS34" i="5"/>
  <c r="BR34" i="5"/>
  <c r="BQ34" i="5"/>
  <c r="BP34" i="5"/>
  <c r="BO34" i="5"/>
  <c r="BN34" i="5"/>
  <c r="BM34" i="5"/>
  <c r="BL34" i="5"/>
  <c r="BK34" i="5"/>
  <c r="BJ34" i="5"/>
  <c r="BI34" i="5"/>
  <c r="BH34" i="5"/>
  <c r="BG34" i="5"/>
  <c r="BF34" i="5"/>
  <c r="BE34" i="5"/>
  <c r="BD34" i="5"/>
  <c r="BC34" i="5"/>
  <c r="BB34" i="5"/>
  <c r="BA34" i="5"/>
  <c r="AZ34" i="5"/>
  <c r="AY34" i="5"/>
  <c r="AX34" i="5"/>
  <c r="AW34" i="5"/>
  <c r="AV34" i="5"/>
  <c r="AU34" i="5"/>
  <c r="AT34" i="5"/>
  <c r="AS34" i="5"/>
  <c r="AR34" i="5"/>
  <c r="AQ34" i="5"/>
  <c r="AP34" i="5"/>
  <c r="AO34" i="5"/>
  <c r="AN34" i="5"/>
  <c r="AM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34" i="5"/>
  <c r="IA33" i="5"/>
  <c r="HZ33" i="5"/>
  <c r="HY33" i="5"/>
  <c r="HX33" i="5"/>
  <c r="HW33" i="5"/>
  <c r="HV33" i="5"/>
  <c r="HU33" i="5"/>
  <c r="HT33" i="5"/>
  <c r="HS33" i="5"/>
  <c r="HR33" i="5"/>
  <c r="HQ33" i="5"/>
  <c r="HP33" i="5"/>
  <c r="HO33" i="5"/>
  <c r="HN33" i="5"/>
  <c r="HM33" i="5"/>
  <c r="HL33" i="5"/>
  <c r="HK33" i="5"/>
  <c r="HJ33" i="5"/>
  <c r="HI33" i="5"/>
  <c r="HH33" i="5"/>
  <c r="HG33" i="5"/>
  <c r="HF33" i="5"/>
  <c r="HE33" i="5"/>
  <c r="HD33" i="5"/>
  <c r="HC33" i="5"/>
  <c r="HB33" i="5"/>
  <c r="HA33" i="5"/>
  <c r="GZ33" i="5"/>
  <c r="GY33" i="5"/>
  <c r="GX33" i="5"/>
  <c r="GW33" i="5"/>
  <c r="GV33" i="5"/>
  <c r="GU33" i="5"/>
  <c r="GT33" i="5"/>
  <c r="GS33" i="5"/>
  <c r="GR33" i="5"/>
  <c r="GQ33" i="5"/>
  <c r="GP33" i="5"/>
  <c r="GO33" i="5"/>
  <c r="GN33" i="5"/>
  <c r="GM33" i="5"/>
  <c r="GL33" i="5"/>
  <c r="GK33" i="5"/>
  <c r="GJ33" i="5"/>
  <c r="GI33" i="5"/>
  <c r="GH33" i="5"/>
  <c r="GG33" i="5"/>
  <c r="GF33" i="5"/>
  <c r="GE33" i="5"/>
  <c r="GD33" i="5"/>
  <c r="GC33" i="5"/>
  <c r="GB33" i="5"/>
  <c r="GA33" i="5"/>
  <c r="FZ33" i="5"/>
  <c r="FY33" i="5"/>
  <c r="FX33" i="5"/>
  <c r="FW33" i="5"/>
  <c r="FV33" i="5"/>
  <c r="FT33" i="5"/>
  <c r="FQ33" i="5"/>
  <c r="FN33" i="5"/>
  <c r="FM33" i="5"/>
  <c r="FL33" i="5"/>
  <c r="FK33" i="5"/>
  <c r="FJ33" i="5"/>
  <c r="FI33" i="5"/>
  <c r="FH33" i="5"/>
  <c r="FG33" i="5"/>
  <c r="FF33" i="5"/>
  <c r="FE33" i="5"/>
  <c r="FD33" i="5"/>
  <c r="FC33" i="5"/>
  <c r="FB33" i="5"/>
  <c r="FA33" i="5"/>
  <c r="EZ33" i="5"/>
  <c r="EY33" i="5"/>
  <c r="EX33" i="5"/>
  <c r="EW33" i="5"/>
  <c r="EV33" i="5"/>
  <c r="EU33" i="5"/>
  <c r="ET33" i="5"/>
  <c r="ES33" i="5"/>
  <c r="EN33" i="5"/>
  <c r="EM33" i="5"/>
  <c r="EL33" i="5"/>
  <c r="EK33" i="5"/>
  <c r="EJ33" i="5"/>
  <c r="EH33" i="5"/>
  <c r="EG33" i="5"/>
  <c r="EF33" i="5"/>
  <c r="EE33" i="5"/>
  <c r="ED33" i="5"/>
  <c r="EB33" i="5"/>
  <c r="EA33" i="5"/>
  <c r="DZ33" i="5"/>
  <c r="DY33" i="5"/>
  <c r="DX33" i="5"/>
  <c r="DV33" i="5"/>
  <c r="DU33" i="5"/>
  <c r="DT33" i="5"/>
  <c r="DS33" i="5"/>
  <c r="DR33" i="5"/>
  <c r="DP33" i="5"/>
  <c r="DO33" i="5"/>
  <c r="DN33" i="5"/>
  <c r="DM33" i="5"/>
  <c r="DL33" i="5"/>
  <c r="DJ33" i="5"/>
  <c r="DI33" i="5"/>
  <c r="DH33" i="5"/>
  <c r="DG33" i="5"/>
  <c r="DF33" i="5"/>
  <c r="DD33" i="5"/>
  <c r="DC33" i="5"/>
  <c r="DB33" i="5"/>
  <c r="DA33" i="5"/>
  <c r="CZ33" i="5"/>
  <c r="CX33" i="5"/>
  <c r="CW33" i="5"/>
  <c r="CV33" i="5"/>
  <c r="CU33" i="5"/>
  <c r="CT33" i="5"/>
  <c r="CR33" i="5"/>
  <c r="CQ33" i="5"/>
  <c r="CP33" i="5"/>
  <c r="CO33" i="5"/>
  <c r="CN33" i="5"/>
  <c r="CL33" i="5"/>
  <c r="CK33" i="5"/>
  <c r="CJ33" i="5"/>
  <c r="CI33" i="5"/>
  <c r="CH33" i="5"/>
  <c r="CF33" i="5"/>
  <c r="CE33" i="5"/>
  <c r="CD33" i="5"/>
  <c r="CC33" i="5"/>
  <c r="CB33" i="5"/>
  <c r="BZ33" i="5"/>
  <c r="BY33" i="5"/>
  <c r="BX33" i="5"/>
  <c r="BW33" i="5"/>
  <c r="BV33" i="5"/>
  <c r="BT33" i="5"/>
  <c r="BS33" i="5"/>
  <c r="BR33" i="5"/>
  <c r="BQ33" i="5"/>
  <c r="BP33" i="5"/>
  <c r="BO33" i="5"/>
  <c r="BN33" i="5"/>
  <c r="BM33" i="5"/>
  <c r="BL33" i="5"/>
  <c r="BK33" i="5"/>
  <c r="BJ33" i="5"/>
  <c r="BI33" i="5"/>
  <c r="BH33" i="5"/>
  <c r="BG33" i="5"/>
  <c r="BF33" i="5"/>
  <c r="BE33" i="5"/>
  <c r="BD33" i="5"/>
  <c r="BC33" i="5"/>
  <c r="BB33" i="5"/>
  <c r="BA33" i="5"/>
  <c r="AZ33" i="5"/>
  <c r="AY33" i="5"/>
  <c r="AX33" i="5"/>
  <c r="AW33" i="5"/>
  <c r="AV33" i="5"/>
  <c r="AU33" i="5"/>
  <c r="AT33" i="5"/>
  <c r="AS33" i="5"/>
  <c r="AR33" i="5"/>
  <c r="AQ33" i="5"/>
  <c r="AP33" i="5"/>
  <c r="AO33" i="5"/>
  <c r="AN33" i="5"/>
  <c r="AM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33" i="5"/>
  <c r="IA32" i="5"/>
  <c r="HZ32" i="5"/>
  <c r="HY32" i="5"/>
  <c r="HX32" i="5"/>
  <c r="HW32" i="5"/>
  <c r="HV32" i="5"/>
  <c r="HU32" i="5"/>
  <c r="HT32" i="5"/>
  <c r="HS32" i="5"/>
  <c r="HR32" i="5"/>
  <c r="HQ32" i="5"/>
  <c r="HP32" i="5"/>
  <c r="HO32" i="5"/>
  <c r="HN32" i="5"/>
  <c r="HM32" i="5"/>
  <c r="HL32" i="5"/>
  <c r="HK32" i="5"/>
  <c r="HJ32" i="5"/>
  <c r="HI32" i="5"/>
  <c r="HH32" i="5"/>
  <c r="HG32" i="5"/>
  <c r="HF32" i="5"/>
  <c r="HE32" i="5"/>
  <c r="HD32" i="5"/>
  <c r="HC32" i="5"/>
  <c r="HB32" i="5"/>
  <c r="HA32" i="5"/>
  <c r="GZ32" i="5"/>
  <c r="GY32" i="5"/>
  <c r="GX32" i="5"/>
  <c r="GW32" i="5"/>
  <c r="GV32" i="5"/>
  <c r="GU32" i="5"/>
  <c r="GT32" i="5"/>
  <c r="GS32" i="5"/>
  <c r="GR32" i="5"/>
  <c r="GQ32" i="5"/>
  <c r="GP32" i="5"/>
  <c r="GO32" i="5"/>
  <c r="GN32" i="5"/>
  <c r="GM32" i="5"/>
  <c r="GL32" i="5"/>
  <c r="GK32" i="5"/>
  <c r="GJ32" i="5"/>
  <c r="GI32" i="5"/>
  <c r="GH32" i="5"/>
  <c r="GG32" i="5"/>
  <c r="GF32" i="5"/>
  <c r="GE32" i="5"/>
  <c r="GD32" i="5"/>
  <c r="GC32" i="5"/>
  <c r="GB32" i="5"/>
  <c r="GA32" i="5"/>
  <c r="FZ32" i="5"/>
  <c r="FY32" i="5"/>
  <c r="FX32" i="5"/>
  <c r="FW32" i="5"/>
  <c r="FV32" i="5"/>
  <c r="FT32" i="5"/>
  <c r="FQ32" i="5"/>
  <c r="FN32" i="5"/>
  <c r="FM32" i="5"/>
  <c r="FL32" i="5"/>
  <c r="FK32" i="5"/>
  <c r="FJ32" i="5"/>
  <c r="FI32" i="5"/>
  <c r="FH32" i="5"/>
  <c r="FG32" i="5"/>
  <c r="FF32" i="5"/>
  <c r="FE32" i="5"/>
  <c r="FD32" i="5"/>
  <c r="FC32" i="5"/>
  <c r="FB32" i="5"/>
  <c r="FA32" i="5"/>
  <c r="EZ32" i="5"/>
  <c r="EY32" i="5"/>
  <c r="EX32" i="5"/>
  <c r="EW32" i="5"/>
  <c r="EV32" i="5"/>
  <c r="EU32" i="5"/>
  <c r="ET32" i="5"/>
  <c r="ES32" i="5"/>
  <c r="EN32" i="5"/>
  <c r="EM32" i="5"/>
  <c r="EL32" i="5"/>
  <c r="EK32" i="5"/>
  <c r="EJ32" i="5"/>
  <c r="EH32" i="5"/>
  <c r="EG32" i="5"/>
  <c r="EF32" i="5"/>
  <c r="EE32" i="5"/>
  <c r="ED32" i="5"/>
  <c r="EB32" i="5"/>
  <c r="EA32" i="5"/>
  <c r="DZ32" i="5"/>
  <c r="DY32" i="5"/>
  <c r="DX32" i="5"/>
  <c r="DV32" i="5"/>
  <c r="DU32" i="5"/>
  <c r="DT32" i="5"/>
  <c r="DS32" i="5"/>
  <c r="DR32" i="5"/>
  <c r="DP32" i="5"/>
  <c r="DO32" i="5"/>
  <c r="DN32" i="5"/>
  <c r="DM32" i="5"/>
  <c r="DL32" i="5"/>
  <c r="DJ32" i="5"/>
  <c r="DI32" i="5"/>
  <c r="DH32" i="5"/>
  <c r="DG32" i="5"/>
  <c r="DF32" i="5"/>
  <c r="DD32" i="5"/>
  <c r="DC32" i="5"/>
  <c r="DB32" i="5"/>
  <c r="DA32" i="5"/>
  <c r="CZ32" i="5"/>
  <c r="CX32" i="5"/>
  <c r="CW32" i="5"/>
  <c r="CV32" i="5"/>
  <c r="CU32" i="5"/>
  <c r="CT32" i="5"/>
  <c r="CR32" i="5"/>
  <c r="CQ32" i="5"/>
  <c r="CP32" i="5"/>
  <c r="CO32" i="5"/>
  <c r="CN32" i="5"/>
  <c r="CL32" i="5"/>
  <c r="CK32" i="5"/>
  <c r="CJ32" i="5"/>
  <c r="CI32" i="5"/>
  <c r="CH32" i="5"/>
  <c r="CF32" i="5"/>
  <c r="CE32" i="5"/>
  <c r="CD32" i="5"/>
  <c r="CC32" i="5"/>
  <c r="CB32" i="5"/>
  <c r="BZ32" i="5"/>
  <c r="BY32" i="5"/>
  <c r="BX32" i="5"/>
  <c r="BW32" i="5"/>
  <c r="BV32" i="5"/>
  <c r="BT32" i="5"/>
  <c r="BS32" i="5"/>
  <c r="BR32" i="5"/>
  <c r="BQ32" i="5"/>
  <c r="BP32" i="5"/>
  <c r="BO32" i="5"/>
  <c r="BN32" i="5"/>
  <c r="BM32" i="5"/>
  <c r="BL32" i="5"/>
  <c r="BK32" i="5"/>
  <c r="BJ32" i="5"/>
  <c r="BI32" i="5"/>
  <c r="BH32" i="5"/>
  <c r="BG32" i="5"/>
  <c r="BF32" i="5"/>
  <c r="BE32" i="5"/>
  <c r="BD32" i="5"/>
  <c r="BC32" i="5"/>
  <c r="BB32" i="5"/>
  <c r="BA32" i="5"/>
  <c r="AZ32" i="5"/>
  <c r="AY32" i="5"/>
  <c r="AX32" i="5"/>
  <c r="AW32" i="5"/>
  <c r="AV32" i="5"/>
  <c r="AU32" i="5"/>
  <c r="AT32" i="5"/>
  <c r="AS32" i="5"/>
  <c r="AR32" i="5"/>
  <c r="AQ32" i="5"/>
  <c r="AP32" i="5"/>
  <c r="AO32" i="5"/>
  <c r="AN32" i="5"/>
  <c r="AM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32" i="5"/>
  <c r="IA31" i="5"/>
  <c r="HZ31" i="5"/>
  <c r="HY31" i="5"/>
  <c r="HX31" i="5"/>
  <c r="HW31" i="5"/>
  <c r="HV31" i="5"/>
  <c r="HU31" i="5"/>
  <c r="HT31" i="5"/>
  <c r="HS31" i="5"/>
  <c r="HR31" i="5"/>
  <c r="HQ31" i="5"/>
  <c r="HP31" i="5"/>
  <c r="HO31" i="5"/>
  <c r="HN31" i="5"/>
  <c r="HM31" i="5"/>
  <c r="HL31" i="5"/>
  <c r="HK31" i="5"/>
  <c r="HJ31" i="5"/>
  <c r="HI31" i="5"/>
  <c r="HH31" i="5"/>
  <c r="HG31" i="5"/>
  <c r="HF31" i="5"/>
  <c r="HE31" i="5"/>
  <c r="HD31" i="5"/>
  <c r="HC31" i="5"/>
  <c r="HB31" i="5"/>
  <c r="HA31" i="5"/>
  <c r="GZ31" i="5"/>
  <c r="GY31" i="5"/>
  <c r="GX31" i="5"/>
  <c r="GW31" i="5"/>
  <c r="GV31" i="5"/>
  <c r="GU31" i="5"/>
  <c r="GT31" i="5"/>
  <c r="GS31" i="5"/>
  <c r="GR31" i="5"/>
  <c r="GQ31" i="5"/>
  <c r="GP31" i="5"/>
  <c r="GO31" i="5"/>
  <c r="GN31" i="5"/>
  <c r="GM31" i="5"/>
  <c r="GL31" i="5"/>
  <c r="GK31" i="5"/>
  <c r="GJ31" i="5"/>
  <c r="GI31" i="5"/>
  <c r="GH31" i="5"/>
  <c r="GG31" i="5"/>
  <c r="GF31" i="5"/>
  <c r="GE31" i="5"/>
  <c r="GD31" i="5"/>
  <c r="GC31" i="5"/>
  <c r="GB31" i="5"/>
  <c r="GA31" i="5"/>
  <c r="FZ31" i="5"/>
  <c r="FY31" i="5"/>
  <c r="FX31" i="5"/>
  <c r="FW31" i="5"/>
  <c r="FV31" i="5"/>
  <c r="FT31" i="5"/>
  <c r="FQ31" i="5"/>
  <c r="FN31" i="5"/>
  <c r="FM31" i="5"/>
  <c r="FL31" i="5"/>
  <c r="FK31" i="5"/>
  <c r="FJ31" i="5"/>
  <c r="FI31" i="5"/>
  <c r="FH31" i="5"/>
  <c r="FG31" i="5"/>
  <c r="FF31" i="5"/>
  <c r="FE31" i="5"/>
  <c r="FD31" i="5"/>
  <c r="FC31" i="5"/>
  <c r="FB31" i="5"/>
  <c r="FA31" i="5"/>
  <c r="EZ31" i="5"/>
  <c r="EY31" i="5"/>
  <c r="EX31" i="5"/>
  <c r="EW31" i="5"/>
  <c r="EV31" i="5"/>
  <c r="EU31" i="5"/>
  <c r="ET31" i="5"/>
  <c r="ES31" i="5"/>
  <c r="EN31" i="5"/>
  <c r="EM31" i="5"/>
  <c r="EL31" i="5"/>
  <c r="EK31" i="5"/>
  <c r="EJ31" i="5"/>
  <c r="EH31" i="5"/>
  <c r="EG31" i="5"/>
  <c r="EF31" i="5"/>
  <c r="EE31" i="5"/>
  <c r="ED31" i="5"/>
  <c r="EB31" i="5"/>
  <c r="EA31" i="5"/>
  <c r="DZ31" i="5"/>
  <c r="DY31" i="5"/>
  <c r="DX31" i="5"/>
  <c r="DV31" i="5"/>
  <c r="DU31" i="5"/>
  <c r="DT31" i="5"/>
  <c r="DS31" i="5"/>
  <c r="DR31" i="5"/>
  <c r="DP31" i="5"/>
  <c r="DO31" i="5"/>
  <c r="DN31" i="5"/>
  <c r="DM31" i="5"/>
  <c r="DL31" i="5"/>
  <c r="DJ31" i="5"/>
  <c r="DI31" i="5"/>
  <c r="DH31" i="5"/>
  <c r="DG31" i="5"/>
  <c r="DF31" i="5"/>
  <c r="DD31" i="5"/>
  <c r="DC31" i="5"/>
  <c r="DB31" i="5"/>
  <c r="DA31" i="5"/>
  <c r="CZ31" i="5"/>
  <c r="CX31" i="5"/>
  <c r="CW31" i="5"/>
  <c r="CV31" i="5"/>
  <c r="CU31" i="5"/>
  <c r="CT31" i="5"/>
  <c r="CR31" i="5"/>
  <c r="CQ31" i="5"/>
  <c r="CP31" i="5"/>
  <c r="CO31" i="5"/>
  <c r="CN31" i="5"/>
  <c r="CL31" i="5"/>
  <c r="CK31" i="5"/>
  <c r="CJ31" i="5"/>
  <c r="CI31" i="5"/>
  <c r="CH31" i="5"/>
  <c r="CF31" i="5"/>
  <c r="CE31" i="5"/>
  <c r="CD31" i="5"/>
  <c r="CC31" i="5"/>
  <c r="CB31" i="5"/>
  <c r="BZ31" i="5"/>
  <c r="BY31" i="5"/>
  <c r="BX31" i="5"/>
  <c r="BW31" i="5"/>
  <c r="BV31" i="5"/>
  <c r="BT31" i="5"/>
  <c r="BS31" i="5"/>
  <c r="BR31" i="5"/>
  <c r="BQ31" i="5"/>
  <c r="BP31" i="5"/>
  <c r="BO31" i="5"/>
  <c r="BN31" i="5"/>
  <c r="BM31" i="5"/>
  <c r="BL31" i="5"/>
  <c r="BK31" i="5"/>
  <c r="BJ31" i="5"/>
  <c r="BI31" i="5"/>
  <c r="BH31" i="5"/>
  <c r="BG31" i="5"/>
  <c r="BF31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31" i="5"/>
  <c r="IA30" i="5"/>
  <c r="HZ30" i="5"/>
  <c r="HY30" i="5"/>
  <c r="HX30" i="5"/>
  <c r="HW30" i="5"/>
  <c r="HV30" i="5"/>
  <c r="HU30" i="5"/>
  <c r="HT30" i="5"/>
  <c r="HS30" i="5"/>
  <c r="HR30" i="5"/>
  <c r="HQ30" i="5"/>
  <c r="HP30" i="5"/>
  <c r="HO30" i="5"/>
  <c r="HN30" i="5"/>
  <c r="HM30" i="5"/>
  <c r="HL30" i="5"/>
  <c r="HK30" i="5"/>
  <c r="HJ30" i="5"/>
  <c r="HI30" i="5"/>
  <c r="HH30" i="5"/>
  <c r="HG30" i="5"/>
  <c r="HF30" i="5"/>
  <c r="HE30" i="5"/>
  <c r="HD30" i="5"/>
  <c r="HC30" i="5"/>
  <c r="HB30" i="5"/>
  <c r="HA30" i="5"/>
  <c r="GZ30" i="5"/>
  <c r="GY30" i="5"/>
  <c r="GX30" i="5"/>
  <c r="GW30" i="5"/>
  <c r="GV30" i="5"/>
  <c r="GU30" i="5"/>
  <c r="GT30" i="5"/>
  <c r="GS30" i="5"/>
  <c r="GR30" i="5"/>
  <c r="GQ30" i="5"/>
  <c r="GP30" i="5"/>
  <c r="GO30" i="5"/>
  <c r="GN30" i="5"/>
  <c r="GM30" i="5"/>
  <c r="GL30" i="5"/>
  <c r="GK30" i="5"/>
  <c r="GJ30" i="5"/>
  <c r="GI30" i="5"/>
  <c r="GH30" i="5"/>
  <c r="GG30" i="5"/>
  <c r="GF30" i="5"/>
  <c r="GE30" i="5"/>
  <c r="GD30" i="5"/>
  <c r="GC30" i="5"/>
  <c r="GB30" i="5"/>
  <c r="GA30" i="5"/>
  <c r="FZ30" i="5"/>
  <c r="FY30" i="5"/>
  <c r="FX30" i="5"/>
  <c r="FW30" i="5"/>
  <c r="FV30" i="5"/>
  <c r="FT30" i="5"/>
  <c r="FQ30" i="5"/>
  <c r="FN30" i="5"/>
  <c r="FM30" i="5"/>
  <c r="FL30" i="5"/>
  <c r="FK30" i="5"/>
  <c r="FJ30" i="5"/>
  <c r="FI30" i="5"/>
  <c r="FH30" i="5"/>
  <c r="FG30" i="5"/>
  <c r="FF30" i="5"/>
  <c r="FE30" i="5"/>
  <c r="FD30" i="5"/>
  <c r="FC30" i="5"/>
  <c r="FB30" i="5"/>
  <c r="FA30" i="5"/>
  <c r="EZ30" i="5"/>
  <c r="EY30" i="5"/>
  <c r="EX30" i="5"/>
  <c r="EW30" i="5"/>
  <c r="EV30" i="5"/>
  <c r="EU30" i="5"/>
  <c r="ET30" i="5"/>
  <c r="ES30" i="5"/>
  <c r="EN30" i="5"/>
  <c r="EM30" i="5"/>
  <c r="EL30" i="5"/>
  <c r="EK30" i="5"/>
  <c r="EJ30" i="5"/>
  <c r="EH30" i="5"/>
  <c r="EG30" i="5"/>
  <c r="EF30" i="5"/>
  <c r="EE30" i="5"/>
  <c r="ED30" i="5"/>
  <c r="EB30" i="5"/>
  <c r="EA30" i="5"/>
  <c r="DZ30" i="5"/>
  <c r="DY30" i="5"/>
  <c r="DX30" i="5"/>
  <c r="DV30" i="5"/>
  <c r="DU30" i="5"/>
  <c r="DT30" i="5"/>
  <c r="DS30" i="5"/>
  <c r="DR30" i="5"/>
  <c r="DP30" i="5"/>
  <c r="DO30" i="5"/>
  <c r="DN30" i="5"/>
  <c r="DM30" i="5"/>
  <c r="DL30" i="5"/>
  <c r="DJ30" i="5"/>
  <c r="DI30" i="5"/>
  <c r="DH30" i="5"/>
  <c r="DG30" i="5"/>
  <c r="DF30" i="5"/>
  <c r="DD30" i="5"/>
  <c r="DC30" i="5"/>
  <c r="DB30" i="5"/>
  <c r="DA30" i="5"/>
  <c r="CZ30" i="5"/>
  <c r="CX30" i="5"/>
  <c r="CW30" i="5"/>
  <c r="CV30" i="5"/>
  <c r="CU30" i="5"/>
  <c r="CT30" i="5"/>
  <c r="CR30" i="5"/>
  <c r="CQ30" i="5"/>
  <c r="CP30" i="5"/>
  <c r="CO30" i="5"/>
  <c r="CN30" i="5"/>
  <c r="CL30" i="5"/>
  <c r="CK30" i="5"/>
  <c r="CJ30" i="5"/>
  <c r="CI30" i="5"/>
  <c r="CH30" i="5"/>
  <c r="CF30" i="5"/>
  <c r="CE30" i="5"/>
  <c r="CD30" i="5"/>
  <c r="CC30" i="5"/>
  <c r="CB30" i="5"/>
  <c r="BZ30" i="5"/>
  <c r="BY30" i="5"/>
  <c r="BX30" i="5"/>
  <c r="BW30" i="5"/>
  <c r="BV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30" i="5"/>
  <c r="IA29" i="5"/>
  <c r="HZ29" i="5"/>
  <c r="HY29" i="5"/>
  <c r="HX29" i="5"/>
  <c r="HW29" i="5"/>
  <c r="HV29" i="5"/>
  <c r="HU29" i="5"/>
  <c r="HT29" i="5"/>
  <c r="HS29" i="5"/>
  <c r="HR29" i="5"/>
  <c r="HQ29" i="5"/>
  <c r="HP29" i="5"/>
  <c r="HO29" i="5"/>
  <c r="HN29" i="5"/>
  <c r="HM29" i="5"/>
  <c r="HL29" i="5"/>
  <c r="HK29" i="5"/>
  <c r="HJ29" i="5"/>
  <c r="HI29" i="5"/>
  <c r="HH29" i="5"/>
  <c r="HG29" i="5"/>
  <c r="HF29" i="5"/>
  <c r="HE29" i="5"/>
  <c r="HD29" i="5"/>
  <c r="HC29" i="5"/>
  <c r="HB29" i="5"/>
  <c r="HA29" i="5"/>
  <c r="GZ29" i="5"/>
  <c r="GY29" i="5"/>
  <c r="GX29" i="5"/>
  <c r="GW29" i="5"/>
  <c r="GV29" i="5"/>
  <c r="GU29" i="5"/>
  <c r="GT29" i="5"/>
  <c r="GS29" i="5"/>
  <c r="GR29" i="5"/>
  <c r="GQ29" i="5"/>
  <c r="GP29" i="5"/>
  <c r="GO29" i="5"/>
  <c r="GN29" i="5"/>
  <c r="GM29" i="5"/>
  <c r="GL29" i="5"/>
  <c r="GK29" i="5"/>
  <c r="GJ29" i="5"/>
  <c r="GI29" i="5"/>
  <c r="GH29" i="5"/>
  <c r="GG29" i="5"/>
  <c r="GF29" i="5"/>
  <c r="GE29" i="5"/>
  <c r="GD29" i="5"/>
  <c r="GC29" i="5"/>
  <c r="GB29" i="5"/>
  <c r="GA29" i="5"/>
  <c r="FZ29" i="5"/>
  <c r="FY29" i="5"/>
  <c r="FX29" i="5"/>
  <c r="FW29" i="5"/>
  <c r="FV29" i="5"/>
  <c r="FT29" i="5"/>
  <c r="FQ29" i="5"/>
  <c r="FN29" i="5"/>
  <c r="FM29" i="5"/>
  <c r="FL29" i="5"/>
  <c r="FK29" i="5"/>
  <c r="FJ29" i="5"/>
  <c r="FI29" i="5"/>
  <c r="FH29" i="5"/>
  <c r="FG29" i="5"/>
  <c r="FF29" i="5"/>
  <c r="FE29" i="5"/>
  <c r="FD29" i="5"/>
  <c r="FC29" i="5"/>
  <c r="FB29" i="5"/>
  <c r="FA29" i="5"/>
  <c r="EZ29" i="5"/>
  <c r="EY29" i="5"/>
  <c r="EX29" i="5"/>
  <c r="EW29" i="5"/>
  <c r="EV29" i="5"/>
  <c r="EU29" i="5"/>
  <c r="ET29" i="5"/>
  <c r="ES29" i="5"/>
  <c r="EN29" i="5"/>
  <c r="EM29" i="5"/>
  <c r="EL29" i="5"/>
  <c r="EK29" i="5"/>
  <c r="EJ29" i="5"/>
  <c r="EH29" i="5"/>
  <c r="EG29" i="5"/>
  <c r="EF29" i="5"/>
  <c r="EE29" i="5"/>
  <c r="ED29" i="5"/>
  <c r="EB29" i="5"/>
  <c r="EA29" i="5"/>
  <c r="DZ29" i="5"/>
  <c r="DY29" i="5"/>
  <c r="DX29" i="5"/>
  <c r="DV29" i="5"/>
  <c r="DU29" i="5"/>
  <c r="DT29" i="5"/>
  <c r="DS29" i="5"/>
  <c r="DR29" i="5"/>
  <c r="DP29" i="5"/>
  <c r="DO29" i="5"/>
  <c r="DN29" i="5"/>
  <c r="DM29" i="5"/>
  <c r="DL29" i="5"/>
  <c r="DJ29" i="5"/>
  <c r="DI29" i="5"/>
  <c r="DH29" i="5"/>
  <c r="DG29" i="5"/>
  <c r="DF29" i="5"/>
  <c r="DD29" i="5"/>
  <c r="DC29" i="5"/>
  <c r="DB29" i="5"/>
  <c r="DA29" i="5"/>
  <c r="CZ29" i="5"/>
  <c r="CX29" i="5"/>
  <c r="CW29" i="5"/>
  <c r="CV29" i="5"/>
  <c r="CU29" i="5"/>
  <c r="CT29" i="5"/>
  <c r="CR29" i="5"/>
  <c r="CQ29" i="5"/>
  <c r="CP29" i="5"/>
  <c r="CO29" i="5"/>
  <c r="CN29" i="5"/>
  <c r="CL29" i="5"/>
  <c r="CK29" i="5"/>
  <c r="CJ29" i="5"/>
  <c r="CI29" i="5"/>
  <c r="CH29" i="5"/>
  <c r="CF29" i="5"/>
  <c r="CE29" i="5"/>
  <c r="CD29" i="5"/>
  <c r="CC29" i="5"/>
  <c r="CB29" i="5"/>
  <c r="BZ29" i="5"/>
  <c r="BY29" i="5"/>
  <c r="BX29" i="5"/>
  <c r="BW29" i="5"/>
  <c r="BV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29" i="5"/>
  <c r="IA28" i="5"/>
  <c r="HZ28" i="5"/>
  <c r="HY28" i="5"/>
  <c r="HX28" i="5"/>
  <c r="HW28" i="5"/>
  <c r="HV28" i="5"/>
  <c r="HU28" i="5"/>
  <c r="HT28" i="5"/>
  <c r="HS28" i="5"/>
  <c r="HR28" i="5"/>
  <c r="HQ28" i="5"/>
  <c r="HP28" i="5"/>
  <c r="HO28" i="5"/>
  <c r="HN28" i="5"/>
  <c r="HM28" i="5"/>
  <c r="HL28" i="5"/>
  <c r="HK28" i="5"/>
  <c r="HJ28" i="5"/>
  <c r="HI28" i="5"/>
  <c r="HH28" i="5"/>
  <c r="HG28" i="5"/>
  <c r="HF28" i="5"/>
  <c r="HE28" i="5"/>
  <c r="HD28" i="5"/>
  <c r="HC28" i="5"/>
  <c r="HB28" i="5"/>
  <c r="HA28" i="5"/>
  <c r="GZ28" i="5"/>
  <c r="GY28" i="5"/>
  <c r="GX28" i="5"/>
  <c r="GW28" i="5"/>
  <c r="GV28" i="5"/>
  <c r="GU28" i="5"/>
  <c r="GT28" i="5"/>
  <c r="GS28" i="5"/>
  <c r="GR28" i="5"/>
  <c r="GQ28" i="5"/>
  <c r="GP28" i="5"/>
  <c r="GO28" i="5"/>
  <c r="GN28" i="5"/>
  <c r="GM28" i="5"/>
  <c r="GL28" i="5"/>
  <c r="GK28" i="5"/>
  <c r="GJ28" i="5"/>
  <c r="GI28" i="5"/>
  <c r="GH28" i="5"/>
  <c r="GG28" i="5"/>
  <c r="GF28" i="5"/>
  <c r="GE28" i="5"/>
  <c r="GD28" i="5"/>
  <c r="GC28" i="5"/>
  <c r="GB28" i="5"/>
  <c r="GA28" i="5"/>
  <c r="FZ28" i="5"/>
  <c r="FY28" i="5"/>
  <c r="FX28" i="5"/>
  <c r="FW28" i="5"/>
  <c r="FV28" i="5"/>
  <c r="FT28" i="5"/>
  <c r="FQ28" i="5"/>
  <c r="FN28" i="5"/>
  <c r="FM28" i="5"/>
  <c r="FL28" i="5"/>
  <c r="FK28" i="5"/>
  <c r="FJ28" i="5"/>
  <c r="FI28" i="5"/>
  <c r="FH28" i="5"/>
  <c r="FG28" i="5"/>
  <c r="FF28" i="5"/>
  <c r="FE28" i="5"/>
  <c r="FD28" i="5"/>
  <c r="FC28" i="5"/>
  <c r="FB28" i="5"/>
  <c r="FA28" i="5"/>
  <c r="EZ28" i="5"/>
  <c r="EY28" i="5"/>
  <c r="EX28" i="5"/>
  <c r="EW28" i="5"/>
  <c r="EV28" i="5"/>
  <c r="EU28" i="5"/>
  <c r="ET28" i="5"/>
  <c r="ES28" i="5"/>
  <c r="EN28" i="5"/>
  <c r="EM28" i="5"/>
  <c r="EL28" i="5"/>
  <c r="EK28" i="5"/>
  <c r="EJ28" i="5"/>
  <c r="EH28" i="5"/>
  <c r="EG28" i="5"/>
  <c r="EF28" i="5"/>
  <c r="EE28" i="5"/>
  <c r="ED28" i="5"/>
  <c r="EB28" i="5"/>
  <c r="EA28" i="5"/>
  <c r="DZ28" i="5"/>
  <c r="DY28" i="5"/>
  <c r="DX28" i="5"/>
  <c r="DV28" i="5"/>
  <c r="DU28" i="5"/>
  <c r="DT28" i="5"/>
  <c r="DS28" i="5"/>
  <c r="DR28" i="5"/>
  <c r="DP28" i="5"/>
  <c r="DO28" i="5"/>
  <c r="DN28" i="5"/>
  <c r="DM28" i="5"/>
  <c r="DL28" i="5"/>
  <c r="DJ28" i="5"/>
  <c r="DI28" i="5"/>
  <c r="DH28" i="5"/>
  <c r="DG28" i="5"/>
  <c r="DF28" i="5"/>
  <c r="DD28" i="5"/>
  <c r="DC28" i="5"/>
  <c r="DB28" i="5"/>
  <c r="DA28" i="5"/>
  <c r="CZ28" i="5"/>
  <c r="CX28" i="5"/>
  <c r="CW28" i="5"/>
  <c r="CV28" i="5"/>
  <c r="CU28" i="5"/>
  <c r="CT28" i="5"/>
  <c r="CR28" i="5"/>
  <c r="CQ28" i="5"/>
  <c r="CP28" i="5"/>
  <c r="CO28" i="5"/>
  <c r="CN28" i="5"/>
  <c r="CL28" i="5"/>
  <c r="CK28" i="5"/>
  <c r="CJ28" i="5"/>
  <c r="CI28" i="5"/>
  <c r="CH28" i="5"/>
  <c r="CF28" i="5"/>
  <c r="CE28" i="5"/>
  <c r="CD28" i="5"/>
  <c r="CC28" i="5"/>
  <c r="CB28" i="5"/>
  <c r="BZ28" i="5"/>
  <c r="BY28" i="5"/>
  <c r="BX28" i="5"/>
  <c r="BW28" i="5"/>
  <c r="BV28" i="5"/>
  <c r="BT28" i="5"/>
  <c r="BS28" i="5"/>
  <c r="BR28" i="5"/>
  <c r="BQ28" i="5"/>
  <c r="BP28" i="5"/>
  <c r="BO28" i="5"/>
  <c r="BN28" i="5"/>
  <c r="BM28" i="5"/>
  <c r="BL28" i="5"/>
  <c r="BK28" i="5"/>
  <c r="BJ28" i="5"/>
  <c r="BI28" i="5"/>
  <c r="BH28" i="5"/>
  <c r="BG28" i="5"/>
  <c r="BF28" i="5"/>
  <c r="BE28" i="5"/>
  <c r="BD28" i="5"/>
  <c r="BC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28" i="5"/>
  <c r="IA27" i="5"/>
  <c r="HZ27" i="5"/>
  <c r="HY27" i="5"/>
  <c r="HX27" i="5"/>
  <c r="HW27" i="5"/>
  <c r="HV27" i="5"/>
  <c r="HU27" i="5"/>
  <c r="HT27" i="5"/>
  <c r="HS27" i="5"/>
  <c r="HR27" i="5"/>
  <c r="HQ27" i="5"/>
  <c r="HP27" i="5"/>
  <c r="HO27" i="5"/>
  <c r="HN27" i="5"/>
  <c r="HM27" i="5"/>
  <c r="HL27" i="5"/>
  <c r="HK27" i="5"/>
  <c r="HJ27" i="5"/>
  <c r="HI27" i="5"/>
  <c r="HH27" i="5"/>
  <c r="HG27" i="5"/>
  <c r="HF27" i="5"/>
  <c r="HE27" i="5"/>
  <c r="HD27" i="5"/>
  <c r="HC27" i="5"/>
  <c r="HB27" i="5"/>
  <c r="HA27" i="5"/>
  <c r="GZ27" i="5"/>
  <c r="GY27" i="5"/>
  <c r="GX27" i="5"/>
  <c r="GW27" i="5"/>
  <c r="GV27" i="5"/>
  <c r="GU27" i="5"/>
  <c r="GT27" i="5"/>
  <c r="GS27" i="5"/>
  <c r="GR27" i="5"/>
  <c r="GQ27" i="5"/>
  <c r="GP27" i="5"/>
  <c r="GO27" i="5"/>
  <c r="GN27" i="5"/>
  <c r="GM27" i="5"/>
  <c r="GL27" i="5"/>
  <c r="GK27" i="5"/>
  <c r="GJ27" i="5"/>
  <c r="GI27" i="5"/>
  <c r="GH27" i="5"/>
  <c r="GG27" i="5"/>
  <c r="GF27" i="5"/>
  <c r="GE27" i="5"/>
  <c r="GD27" i="5"/>
  <c r="GC27" i="5"/>
  <c r="GB27" i="5"/>
  <c r="GA27" i="5"/>
  <c r="FZ27" i="5"/>
  <c r="FY27" i="5"/>
  <c r="FX27" i="5"/>
  <c r="FW27" i="5"/>
  <c r="FV27" i="5"/>
  <c r="FT27" i="5"/>
  <c r="FQ27" i="5"/>
  <c r="FN27" i="5"/>
  <c r="FM27" i="5"/>
  <c r="FL27" i="5"/>
  <c r="FK27" i="5"/>
  <c r="FJ27" i="5"/>
  <c r="FI27" i="5"/>
  <c r="FH27" i="5"/>
  <c r="FG27" i="5"/>
  <c r="FF27" i="5"/>
  <c r="FE27" i="5"/>
  <c r="FD27" i="5"/>
  <c r="FC27" i="5"/>
  <c r="FB27" i="5"/>
  <c r="FA27" i="5"/>
  <c r="EZ27" i="5"/>
  <c r="EY27" i="5"/>
  <c r="EX27" i="5"/>
  <c r="EW27" i="5"/>
  <c r="EV27" i="5"/>
  <c r="EU27" i="5"/>
  <c r="ET27" i="5"/>
  <c r="ES27" i="5"/>
  <c r="EN27" i="5"/>
  <c r="EM27" i="5"/>
  <c r="EL27" i="5"/>
  <c r="EK27" i="5"/>
  <c r="EJ27" i="5"/>
  <c r="EH27" i="5"/>
  <c r="EG27" i="5"/>
  <c r="EF27" i="5"/>
  <c r="EE27" i="5"/>
  <c r="ED27" i="5"/>
  <c r="EB27" i="5"/>
  <c r="EA27" i="5"/>
  <c r="DZ27" i="5"/>
  <c r="DY27" i="5"/>
  <c r="DX27" i="5"/>
  <c r="DV27" i="5"/>
  <c r="DU27" i="5"/>
  <c r="DT27" i="5"/>
  <c r="DS27" i="5"/>
  <c r="DR27" i="5"/>
  <c r="DP27" i="5"/>
  <c r="DO27" i="5"/>
  <c r="DN27" i="5"/>
  <c r="DM27" i="5"/>
  <c r="DL27" i="5"/>
  <c r="DJ27" i="5"/>
  <c r="DI27" i="5"/>
  <c r="DH27" i="5"/>
  <c r="DG27" i="5"/>
  <c r="DF27" i="5"/>
  <c r="DD27" i="5"/>
  <c r="DC27" i="5"/>
  <c r="DB27" i="5"/>
  <c r="DA27" i="5"/>
  <c r="CZ27" i="5"/>
  <c r="CX27" i="5"/>
  <c r="CW27" i="5"/>
  <c r="CV27" i="5"/>
  <c r="CU27" i="5"/>
  <c r="CT27" i="5"/>
  <c r="CR27" i="5"/>
  <c r="CQ27" i="5"/>
  <c r="CP27" i="5"/>
  <c r="CO27" i="5"/>
  <c r="CN27" i="5"/>
  <c r="CL27" i="5"/>
  <c r="CK27" i="5"/>
  <c r="CJ27" i="5"/>
  <c r="CI27" i="5"/>
  <c r="CH27" i="5"/>
  <c r="CF27" i="5"/>
  <c r="CE27" i="5"/>
  <c r="CD27" i="5"/>
  <c r="CC27" i="5"/>
  <c r="CB27" i="5"/>
  <c r="BZ27" i="5"/>
  <c r="BY27" i="5"/>
  <c r="BX27" i="5"/>
  <c r="BW27" i="5"/>
  <c r="BV27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27" i="5"/>
  <c r="IA26" i="5"/>
  <c r="HZ26" i="5"/>
  <c r="HY26" i="5"/>
  <c r="HX26" i="5"/>
  <c r="HW26" i="5"/>
  <c r="HV26" i="5"/>
  <c r="HU26" i="5"/>
  <c r="HT26" i="5"/>
  <c r="HS26" i="5"/>
  <c r="HR26" i="5"/>
  <c r="HQ26" i="5"/>
  <c r="HP26" i="5"/>
  <c r="HO26" i="5"/>
  <c r="HN26" i="5"/>
  <c r="HM26" i="5"/>
  <c r="HL26" i="5"/>
  <c r="HK26" i="5"/>
  <c r="HJ26" i="5"/>
  <c r="HI26" i="5"/>
  <c r="HH26" i="5"/>
  <c r="HG26" i="5"/>
  <c r="HF26" i="5"/>
  <c r="HE26" i="5"/>
  <c r="HD26" i="5"/>
  <c r="HC26" i="5"/>
  <c r="HB26" i="5"/>
  <c r="HA26" i="5"/>
  <c r="GZ26" i="5"/>
  <c r="GY26" i="5"/>
  <c r="GX26" i="5"/>
  <c r="GW26" i="5"/>
  <c r="GV26" i="5"/>
  <c r="GU26" i="5"/>
  <c r="GT26" i="5"/>
  <c r="GS26" i="5"/>
  <c r="GR26" i="5"/>
  <c r="GQ26" i="5"/>
  <c r="GP26" i="5"/>
  <c r="GO26" i="5"/>
  <c r="GN26" i="5"/>
  <c r="GM26" i="5"/>
  <c r="GL26" i="5"/>
  <c r="GK26" i="5"/>
  <c r="GJ26" i="5"/>
  <c r="GI26" i="5"/>
  <c r="GH26" i="5"/>
  <c r="GG26" i="5"/>
  <c r="GF26" i="5"/>
  <c r="GE26" i="5"/>
  <c r="GD26" i="5"/>
  <c r="GC26" i="5"/>
  <c r="GB26" i="5"/>
  <c r="GA26" i="5"/>
  <c r="FZ26" i="5"/>
  <c r="FY26" i="5"/>
  <c r="FX26" i="5"/>
  <c r="FW26" i="5"/>
  <c r="FV26" i="5"/>
  <c r="FT26" i="5"/>
  <c r="FQ26" i="5"/>
  <c r="FN26" i="5"/>
  <c r="FM26" i="5"/>
  <c r="FL26" i="5"/>
  <c r="FK26" i="5"/>
  <c r="FJ26" i="5"/>
  <c r="FI26" i="5"/>
  <c r="FH26" i="5"/>
  <c r="FG26" i="5"/>
  <c r="FF26" i="5"/>
  <c r="FE26" i="5"/>
  <c r="FD26" i="5"/>
  <c r="FC26" i="5"/>
  <c r="FB26" i="5"/>
  <c r="FA26" i="5"/>
  <c r="EZ26" i="5"/>
  <c r="EY26" i="5"/>
  <c r="EX26" i="5"/>
  <c r="EW26" i="5"/>
  <c r="EV26" i="5"/>
  <c r="EU26" i="5"/>
  <c r="ET26" i="5"/>
  <c r="ES26" i="5"/>
  <c r="EN26" i="5"/>
  <c r="EM26" i="5"/>
  <c r="EL26" i="5"/>
  <c r="EK26" i="5"/>
  <c r="EJ26" i="5"/>
  <c r="EH26" i="5"/>
  <c r="EG26" i="5"/>
  <c r="EF26" i="5"/>
  <c r="EE26" i="5"/>
  <c r="ED26" i="5"/>
  <c r="EB26" i="5"/>
  <c r="EA26" i="5"/>
  <c r="DZ26" i="5"/>
  <c r="DY26" i="5"/>
  <c r="DX26" i="5"/>
  <c r="DV26" i="5"/>
  <c r="DU26" i="5"/>
  <c r="DT26" i="5"/>
  <c r="DS26" i="5"/>
  <c r="DR26" i="5"/>
  <c r="DP26" i="5"/>
  <c r="DO26" i="5"/>
  <c r="DN26" i="5"/>
  <c r="DM26" i="5"/>
  <c r="DL26" i="5"/>
  <c r="DJ26" i="5"/>
  <c r="DI26" i="5"/>
  <c r="DH26" i="5"/>
  <c r="DG26" i="5"/>
  <c r="DF26" i="5"/>
  <c r="DD26" i="5"/>
  <c r="DC26" i="5"/>
  <c r="DB26" i="5"/>
  <c r="DA26" i="5"/>
  <c r="CZ26" i="5"/>
  <c r="CX26" i="5"/>
  <c r="CW26" i="5"/>
  <c r="CV26" i="5"/>
  <c r="CU26" i="5"/>
  <c r="CT26" i="5"/>
  <c r="CR26" i="5"/>
  <c r="CQ26" i="5"/>
  <c r="CP26" i="5"/>
  <c r="CO26" i="5"/>
  <c r="CN26" i="5"/>
  <c r="CL26" i="5"/>
  <c r="CK26" i="5"/>
  <c r="CJ26" i="5"/>
  <c r="CI26" i="5"/>
  <c r="CH26" i="5"/>
  <c r="CF26" i="5"/>
  <c r="CE26" i="5"/>
  <c r="CD26" i="5"/>
  <c r="CC26" i="5"/>
  <c r="CB26" i="5"/>
  <c r="BZ26" i="5"/>
  <c r="BY26" i="5"/>
  <c r="BX26" i="5"/>
  <c r="BW26" i="5"/>
  <c r="BV26" i="5"/>
  <c r="BT26" i="5"/>
  <c r="BS26" i="5"/>
  <c r="BR26" i="5"/>
  <c r="BQ26" i="5"/>
  <c r="BP26" i="5"/>
  <c r="BO26" i="5"/>
  <c r="BN26" i="5"/>
  <c r="BM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P26" i="5"/>
  <c r="AO26" i="5"/>
  <c r="AN26" i="5"/>
  <c r="AM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26" i="5"/>
  <c r="IA25" i="5"/>
  <c r="HZ25" i="5"/>
  <c r="HY25" i="5"/>
  <c r="HX25" i="5"/>
  <c r="HW25" i="5"/>
  <c r="HV25" i="5"/>
  <c r="HU25" i="5"/>
  <c r="HT25" i="5"/>
  <c r="HS25" i="5"/>
  <c r="HR25" i="5"/>
  <c r="HQ25" i="5"/>
  <c r="HP25" i="5"/>
  <c r="HO25" i="5"/>
  <c r="HN25" i="5"/>
  <c r="HM25" i="5"/>
  <c r="HL25" i="5"/>
  <c r="HK25" i="5"/>
  <c r="HJ25" i="5"/>
  <c r="HI25" i="5"/>
  <c r="HH25" i="5"/>
  <c r="HG25" i="5"/>
  <c r="HF25" i="5"/>
  <c r="HE25" i="5"/>
  <c r="HD25" i="5"/>
  <c r="HC25" i="5"/>
  <c r="HB25" i="5"/>
  <c r="HA25" i="5"/>
  <c r="GZ25" i="5"/>
  <c r="GY25" i="5"/>
  <c r="GX25" i="5"/>
  <c r="GW25" i="5"/>
  <c r="GV25" i="5"/>
  <c r="GU25" i="5"/>
  <c r="GT25" i="5"/>
  <c r="GS25" i="5"/>
  <c r="GR25" i="5"/>
  <c r="GQ25" i="5"/>
  <c r="GP25" i="5"/>
  <c r="GO25" i="5"/>
  <c r="GN25" i="5"/>
  <c r="GM25" i="5"/>
  <c r="GL25" i="5"/>
  <c r="GK25" i="5"/>
  <c r="GJ25" i="5"/>
  <c r="GI25" i="5"/>
  <c r="GH25" i="5"/>
  <c r="GG25" i="5"/>
  <c r="GF25" i="5"/>
  <c r="GE25" i="5"/>
  <c r="GD25" i="5"/>
  <c r="GC25" i="5"/>
  <c r="GB25" i="5"/>
  <c r="GA25" i="5"/>
  <c r="FZ25" i="5"/>
  <c r="FY25" i="5"/>
  <c r="FX25" i="5"/>
  <c r="FW25" i="5"/>
  <c r="FV25" i="5"/>
  <c r="FT25" i="5"/>
  <c r="FQ25" i="5"/>
  <c r="FN25" i="5"/>
  <c r="FM25" i="5"/>
  <c r="FL25" i="5"/>
  <c r="FK25" i="5"/>
  <c r="FJ25" i="5"/>
  <c r="FI25" i="5"/>
  <c r="FH25" i="5"/>
  <c r="FG25" i="5"/>
  <c r="FF25" i="5"/>
  <c r="FE25" i="5"/>
  <c r="FD25" i="5"/>
  <c r="FC25" i="5"/>
  <c r="FB25" i="5"/>
  <c r="FA25" i="5"/>
  <c r="EZ25" i="5"/>
  <c r="EY25" i="5"/>
  <c r="EX25" i="5"/>
  <c r="EW25" i="5"/>
  <c r="EV25" i="5"/>
  <c r="EU25" i="5"/>
  <c r="ET25" i="5"/>
  <c r="ES25" i="5"/>
  <c r="EN25" i="5"/>
  <c r="EM25" i="5"/>
  <c r="EL25" i="5"/>
  <c r="EK25" i="5"/>
  <c r="EJ25" i="5"/>
  <c r="EH25" i="5"/>
  <c r="EG25" i="5"/>
  <c r="EF25" i="5"/>
  <c r="EE25" i="5"/>
  <c r="ED25" i="5"/>
  <c r="EB25" i="5"/>
  <c r="EA25" i="5"/>
  <c r="DZ25" i="5"/>
  <c r="DY25" i="5"/>
  <c r="DX25" i="5"/>
  <c r="DV25" i="5"/>
  <c r="DU25" i="5"/>
  <c r="DT25" i="5"/>
  <c r="DS25" i="5"/>
  <c r="DR25" i="5"/>
  <c r="DP25" i="5"/>
  <c r="DO25" i="5"/>
  <c r="DN25" i="5"/>
  <c r="DM25" i="5"/>
  <c r="DL25" i="5"/>
  <c r="DJ25" i="5"/>
  <c r="DI25" i="5"/>
  <c r="DH25" i="5"/>
  <c r="DG25" i="5"/>
  <c r="DF25" i="5"/>
  <c r="DD25" i="5"/>
  <c r="DC25" i="5"/>
  <c r="DB25" i="5"/>
  <c r="DA25" i="5"/>
  <c r="CZ25" i="5"/>
  <c r="CX25" i="5"/>
  <c r="CW25" i="5"/>
  <c r="CV25" i="5"/>
  <c r="CU25" i="5"/>
  <c r="CT25" i="5"/>
  <c r="CR25" i="5"/>
  <c r="CQ25" i="5"/>
  <c r="CP25" i="5"/>
  <c r="CO25" i="5"/>
  <c r="CN25" i="5"/>
  <c r="CL25" i="5"/>
  <c r="CK25" i="5"/>
  <c r="CJ25" i="5"/>
  <c r="CI25" i="5"/>
  <c r="CH25" i="5"/>
  <c r="CF25" i="5"/>
  <c r="CE25" i="5"/>
  <c r="CD25" i="5"/>
  <c r="CC25" i="5"/>
  <c r="CB25" i="5"/>
  <c r="BZ25" i="5"/>
  <c r="BY25" i="5"/>
  <c r="BX25" i="5"/>
  <c r="BW25" i="5"/>
  <c r="BV25" i="5"/>
  <c r="BT25" i="5"/>
  <c r="BS25" i="5"/>
  <c r="BR25" i="5"/>
  <c r="BQ25" i="5"/>
  <c r="BP25" i="5"/>
  <c r="BO25" i="5"/>
  <c r="BN25" i="5"/>
  <c r="BM25" i="5"/>
  <c r="BL25" i="5"/>
  <c r="BK25" i="5"/>
  <c r="BJ25" i="5"/>
  <c r="BI25" i="5"/>
  <c r="BH25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25" i="5"/>
  <c r="IA24" i="5"/>
  <c r="HZ24" i="5"/>
  <c r="HY24" i="5"/>
  <c r="HX24" i="5"/>
  <c r="HW24" i="5"/>
  <c r="HV24" i="5"/>
  <c r="HU24" i="5"/>
  <c r="HT24" i="5"/>
  <c r="HS24" i="5"/>
  <c r="HR24" i="5"/>
  <c r="HQ24" i="5"/>
  <c r="HP24" i="5"/>
  <c r="HO24" i="5"/>
  <c r="HN24" i="5"/>
  <c r="HM24" i="5"/>
  <c r="HL24" i="5"/>
  <c r="HK24" i="5"/>
  <c r="HJ24" i="5"/>
  <c r="HI24" i="5"/>
  <c r="HH24" i="5"/>
  <c r="HG24" i="5"/>
  <c r="HF24" i="5"/>
  <c r="HE24" i="5"/>
  <c r="HD24" i="5"/>
  <c r="HC24" i="5"/>
  <c r="HB24" i="5"/>
  <c r="HA24" i="5"/>
  <c r="GZ24" i="5"/>
  <c r="GY24" i="5"/>
  <c r="GX24" i="5"/>
  <c r="GW24" i="5"/>
  <c r="GV24" i="5"/>
  <c r="GU24" i="5"/>
  <c r="GT24" i="5"/>
  <c r="GS24" i="5"/>
  <c r="GR24" i="5"/>
  <c r="GQ24" i="5"/>
  <c r="GP24" i="5"/>
  <c r="GO24" i="5"/>
  <c r="GN24" i="5"/>
  <c r="GM24" i="5"/>
  <c r="GL24" i="5"/>
  <c r="GK24" i="5"/>
  <c r="GJ24" i="5"/>
  <c r="GI24" i="5"/>
  <c r="GH24" i="5"/>
  <c r="GG24" i="5"/>
  <c r="GF24" i="5"/>
  <c r="GE24" i="5"/>
  <c r="GD24" i="5"/>
  <c r="GC24" i="5"/>
  <c r="GB24" i="5"/>
  <c r="GA24" i="5"/>
  <c r="FZ24" i="5"/>
  <c r="FY24" i="5"/>
  <c r="FX24" i="5"/>
  <c r="FW24" i="5"/>
  <c r="FV24" i="5"/>
  <c r="FT24" i="5"/>
  <c r="FQ24" i="5"/>
  <c r="FN24" i="5"/>
  <c r="FM24" i="5"/>
  <c r="FL24" i="5"/>
  <c r="FK24" i="5"/>
  <c r="FJ24" i="5"/>
  <c r="FI24" i="5"/>
  <c r="FH24" i="5"/>
  <c r="FG24" i="5"/>
  <c r="FF24" i="5"/>
  <c r="FE24" i="5"/>
  <c r="FD24" i="5"/>
  <c r="FC24" i="5"/>
  <c r="FB24" i="5"/>
  <c r="FA24" i="5"/>
  <c r="EZ24" i="5"/>
  <c r="EY24" i="5"/>
  <c r="EX24" i="5"/>
  <c r="EW24" i="5"/>
  <c r="EV24" i="5"/>
  <c r="EU24" i="5"/>
  <c r="ET24" i="5"/>
  <c r="ES24" i="5"/>
  <c r="EN24" i="5"/>
  <c r="EM24" i="5"/>
  <c r="EL24" i="5"/>
  <c r="EK24" i="5"/>
  <c r="EJ24" i="5"/>
  <c r="EH24" i="5"/>
  <c r="EG24" i="5"/>
  <c r="EF24" i="5"/>
  <c r="EE24" i="5"/>
  <c r="ED24" i="5"/>
  <c r="EB24" i="5"/>
  <c r="EA24" i="5"/>
  <c r="DZ24" i="5"/>
  <c r="DY24" i="5"/>
  <c r="DX24" i="5"/>
  <c r="DV24" i="5"/>
  <c r="DU24" i="5"/>
  <c r="DT24" i="5"/>
  <c r="DS24" i="5"/>
  <c r="DR24" i="5"/>
  <c r="DP24" i="5"/>
  <c r="DO24" i="5"/>
  <c r="DN24" i="5"/>
  <c r="DM24" i="5"/>
  <c r="DL24" i="5"/>
  <c r="DJ24" i="5"/>
  <c r="DI24" i="5"/>
  <c r="DH24" i="5"/>
  <c r="DG24" i="5"/>
  <c r="DF24" i="5"/>
  <c r="DD24" i="5"/>
  <c r="DC24" i="5"/>
  <c r="DB24" i="5"/>
  <c r="DA24" i="5"/>
  <c r="CZ24" i="5"/>
  <c r="CX24" i="5"/>
  <c r="CW24" i="5"/>
  <c r="CV24" i="5"/>
  <c r="CU24" i="5"/>
  <c r="CT24" i="5"/>
  <c r="CR24" i="5"/>
  <c r="CQ24" i="5"/>
  <c r="CP24" i="5"/>
  <c r="CO24" i="5"/>
  <c r="CN24" i="5"/>
  <c r="CL24" i="5"/>
  <c r="CK24" i="5"/>
  <c r="CJ24" i="5"/>
  <c r="CI24" i="5"/>
  <c r="CH24" i="5"/>
  <c r="CF24" i="5"/>
  <c r="CE24" i="5"/>
  <c r="CD24" i="5"/>
  <c r="CC24" i="5"/>
  <c r="CB24" i="5"/>
  <c r="BZ24" i="5"/>
  <c r="BY24" i="5"/>
  <c r="BX24" i="5"/>
  <c r="BW24" i="5"/>
  <c r="BV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24" i="5"/>
  <c r="IA23" i="5"/>
  <c r="HZ23" i="5"/>
  <c r="HY23" i="5"/>
  <c r="HX23" i="5"/>
  <c r="HW23" i="5"/>
  <c r="HV23" i="5"/>
  <c r="HU23" i="5"/>
  <c r="HT23" i="5"/>
  <c r="HS23" i="5"/>
  <c r="HR23" i="5"/>
  <c r="HQ23" i="5"/>
  <c r="HP23" i="5"/>
  <c r="HO23" i="5"/>
  <c r="HN23" i="5"/>
  <c r="HM23" i="5"/>
  <c r="HL23" i="5"/>
  <c r="HK23" i="5"/>
  <c r="HJ23" i="5"/>
  <c r="HI23" i="5"/>
  <c r="HH23" i="5"/>
  <c r="HG23" i="5"/>
  <c r="HF23" i="5"/>
  <c r="HE23" i="5"/>
  <c r="HD23" i="5"/>
  <c r="HC23" i="5"/>
  <c r="HB23" i="5"/>
  <c r="HA23" i="5"/>
  <c r="GZ23" i="5"/>
  <c r="GY23" i="5"/>
  <c r="GX23" i="5"/>
  <c r="GW23" i="5"/>
  <c r="GV23" i="5"/>
  <c r="GU23" i="5"/>
  <c r="GT23" i="5"/>
  <c r="GS23" i="5"/>
  <c r="GR23" i="5"/>
  <c r="GQ23" i="5"/>
  <c r="GP23" i="5"/>
  <c r="GO23" i="5"/>
  <c r="GN23" i="5"/>
  <c r="GM23" i="5"/>
  <c r="GL23" i="5"/>
  <c r="GK23" i="5"/>
  <c r="GJ23" i="5"/>
  <c r="GI23" i="5"/>
  <c r="GH23" i="5"/>
  <c r="GG23" i="5"/>
  <c r="GF23" i="5"/>
  <c r="GE23" i="5"/>
  <c r="GD23" i="5"/>
  <c r="GC23" i="5"/>
  <c r="GB23" i="5"/>
  <c r="GA23" i="5"/>
  <c r="FZ23" i="5"/>
  <c r="FY23" i="5"/>
  <c r="FX23" i="5"/>
  <c r="FW23" i="5"/>
  <c r="FV23" i="5"/>
  <c r="FT23" i="5"/>
  <c r="FQ23" i="5"/>
  <c r="FN23" i="5"/>
  <c r="FM23" i="5"/>
  <c r="FL23" i="5"/>
  <c r="FK23" i="5"/>
  <c r="FJ23" i="5"/>
  <c r="FI23" i="5"/>
  <c r="FH23" i="5"/>
  <c r="FG23" i="5"/>
  <c r="FF23" i="5"/>
  <c r="FE23" i="5"/>
  <c r="FD23" i="5"/>
  <c r="FC23" i="5"/>
  <c r="FB23" i="5"/>
  <c r="FA23" i="5"/>
  <c r="EZ23" i="5"/>
  <c r="EY23" i="5"/>
  <c r="EX23" i="5"/>
  <c r="EW23" i="5"/>
  <c r="EV23" i="5"/>
  <c r="EU23" i="5"/>
  <c r="ET23" i="5"/>
  <c r="ES23" i="5"/>
  <c r="EN23" i="5"/>
  <c r="EM23" i="5"/>
  <c r="EL23" i="5"/>
  <c r="EK23" i="5"/>
  <c r="EJ23" i="5"/>
  <c r="EH23" i="5"/>
  <c r="EG23" i="5"/>
  <c r="EF23" i="5"/>
  <c r="EE23" i="5"/>
  <c r="ED23" i="5"/>
  <c r="EB23" i="5"/>
  <c r="EA23" i="5"/>
  <c r="DZ23" i="5"/>
  <c r="DY23" i="5"/>
  <c r="DX23" i="5"/>
  <c r="DV23" i="5"/>
  <c r="DU23" i="5"/>
  <c r="DT23" i="5"/>
  <c r="DS23" i="5"/>
  <c r="DR23" i="5"/>
  <c r="DP23" i="5"/>
  <c r="DO23" i="5"/>
  <c r="DN23" i="5"/>
  <c r="DM23" i="5"/>
  <c r="DL23" i="5"/>
  <c r="DJ23" i="5"/>
  <c r="DI23" i="5"/>
  <c r="DH23" i="5"/>
  <c r="DG23" i="5"/>
  <c r="DF23" i="5"/>
  <c r="DD23" i="5"/>
  <c r="DC23" i="5"/>
  <c r="DB23" i="5"/>
  <c r="DA23" i="5"/>
  <c r="CZ23" i="5"/>
  <c r="CX23" i="5"/>
  <c r="CW23" i="5"/>
  <c r="CV23" i="5"/>
  <c r="CU23" i="5"/>
  <c r="CT23" i="5"/>
  <c r="CR23" i="5"/>
  <c r="CQ23" i="5"/>
  <c r="CP23" i="5"/>
  <c r="CO23" i="5"/>
  <c r="CN23" i="5"/>
  <c r="CL23" i="5"/>
  <c r="CK23" i="5"/>
  <c r="CJ23" i="5"/>
  <c r="CI23" i="5"/>
  <c r="CH23" i="5"/>
  <c r="CF23" i="5"/>
  <c r="CE23" i="5"/>
  <c r="CD23" i="5"/>
  <c r="CC23" i="5"/>
  <c r="CB23" i="5"/>
  <c r="BZ23" i="5"/>
  <c r="BY23" i="5"/>
  <c r="BX23" i="5"/>
  <c r="BW23" i="5"/>
  <c r="BV23" i="5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23" i="5"/>
  <c r="IA22" i="5"/>
  <c r="HZ22" i="5"/>
  <c r="HY22" i="5"/>
  <c r="HX22" i="5"/>
  <c r="HW22" i="5"/>
  <c r="HV22" i="5"/>
  <c r="HU22" i="5"/>
  <c r="HT22" i="5"/>
  <c r="HS22" i="5"/>
  <c r="HR22" i="5"/>
  <c r="HQ22" i="5"/>
  <c r="HP22" i="5"/>
  <c r="HO22" i="5"/>
  <c r="HN22" i="5"/>
  <c r="HM22" i="5"/>
  <c r="HL22" i="5"/>
  <c r="HK22" i="5"/>
  <c r="HJ22" i="5"/>
  <c r="HI22" i="5"/>
  <c r="HH22" i="5"/>
  <c r="HG22" i="5"/>
  <c r="HF22" i="5"/>
  <c r="HE22" i="5"/>
  <c r="HD22" i="5"/>
  <c r="HC22" i="5"/>
  <c r="HB22" i="5"/>
  <c r="HA22" i="5"/>
  <c r="GZ22" i="5"/>
  <c r="GY22" i="5"/>
  <c r="GX22" i="5"/>
  <c r="GW22" i="5"/>
  <c r="GV22" i="5"/>
  <c r="GU22" i="5"/>
  <c r="GT22" i="5"/>
  <c r="GS22" i="5"/>
  <c r="GR22" i="5"/>
  <c r="GQ22" i="5"/>
  <c r="GP22" i="5"/>
  <c r="GO22" i="5"/>
  <c r="GN22" i="5"/>
  <c r="GM22" i="5"/>
  <c r="GL22" i="5"/>
  <c r="GK22" i="5"/>
  <c r="GJ22" i="5"/>
  <c r="GI22" i="5"/>
  <c r="GH22" i="5"/>
  <c r="GG22" i="5"/>
  <c r="GF22" i="5"/>
  <c r="GE22" i="5"/>
  <c r="GD22" i="5"/>
  <c r="GC22" i="5"/>
  <c r="GB22" i="5"/>
  <c r="GA22" i="5"/>
  <c r="FZ22" i="5"/>
  <c r="FY22" i="5"/>
  <c r="FX22" i="5"/>
  <c r="FW22" i="5"/>
  <c r="FV22" i="5"/>
  <c r="FT22" i="5"/>
  <c r="FQ22" i="5"/>
  <c r="FN22" i="5"/>
  <c r="FM22" i="5"/>
  <c r="FL22" i="5"/>
  <c r="FK22" i="5"/>
  <c r="FJ22" i="5"/>
  <c r="FI22" i="5"/>
  <c r="FH22" i="5"/>
  <c r="FG22" i="5"/>
  <c r="FF22" i="5"/>
  <c r="FE22" i="5"/>
  <c r="FD22" i="5"/>
  <c r="FC22" i="5"/>
  <c r="FB22" i="5"/>
  <c r="FA22" i="5"/>
  <c r="EZ22" i="5"/>
  <c r="EY22" i="5"/>
  <c r="EX22" i="5"/>
  <c r="EW22" i="5"/>
  <c r="EV22" i="5"/>
  <c r="EU22" i="5"/>
  <c r="ET22" i="5"/>
  <c r="ES22" i="5"/>
  <c r="EN22" i="5"/>
  <c r="EM22" i="5"/>
  <c r="EL22" i="5"/>
  <c r="EK22" i="5"/>
  <c r="EJ22" i="5"/>
  <c r="EH22" i="5"/>
  <c r="EG22" i="5"/>
  <c r="EF22" i="5"/>
  <c r="EE22" i="5"/>
  <c r="ED22" i="5"/>
  <c r="EB22" i="5"/>
  <c r="EA22" i="5"/>
  <c r="DZ22" i="5"/>
  <c r="DY22" i="5"/>
  <c r="DX22" i="5"/>
  <c r="DV22" i="5"/>
  <c r="DU22" i="5"/>
  <c r="DT22" i="5"/>
  <c r="DS22" i="5"/>
  <c r="DR22" i="5"/>
  <c r="DP22" i="5"/>
  <c r="DO22" i="5"/>
  <c r="DN22" i="5"/>
  <c r="DM22" i="5"/>
  <c r="DL22" i="5"/>
  <c r="DJ22" i="5"/>
  <c r="DI22" i="5"/>
  <c r="DH22" i="5"/>
  <c r="DG22" i="5"/>
  <c r="DF22" i="5"/>
  <c r="DD22" i="5"/>
  <c r="DC22" i="5"/>
  <c r="DB22" i="5"/>
  <c r="DA22" i="5"/>
  <c r="CZ22" i="5"/>
  <c r="CX22" i="5"/>
  <c r="CW22" i="5"/>
  <c r="CV22" i="5"/>
  <c r="CU22" i="5"/>
  <c r="CT22" i="5"/>
  <c r="CR22" i="5"/>
  <c r="CQ22" i="5"/>
  <c r="CP22" i="5"/>
  <c r="CO22" i="5"/>
  <c r="CN22" i="5"/>
  <c r="CL22" i="5"/>
  <c r="CK22" i="5"/>
  <c r="CJ22" i="5"/>
  <c r="CI22" i="5"/>
  <c r="CH22" i="5"/>
  <c r="CF22" i="5"/>
  <c r="CE22" i="5"/>
  <c r="CD22" i="5"/>
  <c r="CC22" i="5"/>
  <c r="CB22" i="5"/>
  <c r="BZ22" i="5"/>
  <c r="BY22" i="5"/>
  <c r="BX22" i="5"/>
  <c r="BW22" i="5"/>
  <c r="BV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22" i="5"/>
  <c r="IA21" i="5"/>
  <c r="HZ21" i="5"/>
  <c r="HY21" i="5"/>
  <c r="HX21" i="5"/>
  <c r="HW21" i="5"/>
  <c r="HV21" i="5"/>
  <c r="HU21" i="5"/>
  <c r="HT21" i="5"/>
  <c r="HS21" i="5"/>
  <c r="HR21" i="5"/>
  <c r="HQ21" i="5"/>
  <c r="HP21" i="5"/>
  <c r="HO21" i="5"/>
  <c r="HN21" i="5"/>
  <c r="HM21" i="5"/>
  <c r="HL21" i="5"/>
  <c r="HK21" i="5"/>
  <c r="HJ21" i="5"/>
  <c r="HI21" i="5"/>
  <c r="HH21" i="5"/>
  <c r="HG21" i="5"/>
  <c r="HF21" i="5"/>
  <c r="HE21" i="5"/>
  <c r="HD21" i="5"/>
  <c r="HC21" i="5"/>
  <c r="HB21" i="5"/>
  <c r="HA21" i="5"/>
  <c r="GZ21" i="5"/>
  <c r="GY21" i="5"/>
  <c r="GX21" i="5"/>
  <c r="GW21" i="5"/>
  <c r="GV21" i="5"/>
  <c r="GU21" i="5"/>
  <c r="GT21" i="5"/>
  <c r="GS21" i="5"/>
  <c r="GR21" i="5"/>
  <c r="GQ21" i="5"/>
  <c r="GP21" i="5"/>
  <c r="GO21" i="5"/>
  <c r="GN21" i="5"/>
  <c r="GM21" i="5"/>
  <c r="GL21" i="5"/>
  <c r="GK21" i="5"/>
  <c r="GJ21" i="5"/>
  <c r="GI21" i="5"/>
  <c r="GH21" i="5"/>
  <c r="GG21" i="5"/>
  <c r="GF21" i="5"/>
  <c r="GE21" i="5"/>
  <c r="GD21" i="5"/>
  <c r="GC21" i="5"/>
  <c r="GB21" i="5"/>
  <c r="GA21" i="5"/>
  <c r="FZ21" i="5"/>
  <c r="FY21" i="5"/>
  <c r="FX21" i="5"/>
  <c r="FW21" i="5"/>
  <c r="FV21" i="5"/>
  <c r="FT21" i="5"/>
  <c r="FQ21" i="5"/>
  <c r="FN21" i="5"/>
  <c r="FM21" i="5"/>
  <c r="FL21" i="5"/>
  <c r="FK21" i="5"/>
  <c r="FJ21" i="5"/>
  <c r="FI21" i="5"/>
  <c r="FH21" i="5"/>
  <c r="FG21" i="5"/>
  <c r="FF21" i="5"/>
  <c r="FE21" i="5"/>
  <c r="FD21" i="5"/>
  <c r="FC21" i="5"/>
  <c r="FB21" i="5"/>
  <c r="FA21" i="5"/>
  <c r="EZ21" i="5"/>
  <c r="EY21" i="5"/>
  <c r="EX21" i="5"/>
  <c r="EW21" i="5"/>
  <c r="EV21" i="5"/>
  <c r="EU21" i="5"/>
  <c r="ET21" i="5"/>
  <c r="ES21" i="5"/>
  <c r="EN21" i="5"/>
  <c r="EM21" i="5"/>
  <c r="EL21" i="5"/>
  <c r="EK21" i="5"/>
  <c r="EJ21" i="5"/>
  <c r="EH21" i="5"/>
  <c r="EG21" i="5"/>
  <c r="EF21" i="5"/>
  <c r="EE21" i="5"/>
  <c r="ED21" i="5"/>
  <c r="EB21" i="5"/>
  <c r="EA21" i="5"/>
  <c r="DZ21" i="5"/>
  <c r="DY21" i="5"/>
  <c r="DX21" i="5"/>
  <c r="DV21" i="5"/>
  <c r="DU21" i="5"/>
  <c r="DT21" i="5"/>
  <c r="DS21" i="5"/>
  <c r="DR21" i="5"/>
  <c r="DP21" i="5"/>
  <c r="DO21" i="5"/>
  <c r="DN21" i="5"/>
  <c r="DM21" i="5"/>
  <c r="DL21" i="5"/>
  <c r="DJ21" i="5"/>
  <c r="DI21" i="5"/>
  <c r="DH21" i="5"/>
  <c r="DG21" i="5"/>
  <c r="DF21" i="5"/>
  <c r="DD21" i="5"/>
  <c r="DC21" i="5"/>
  <c r="DB21" i="5"/>
  <c r="DA21" i="5"/>
  <c r="CZ21" i="5"/>
  <c r="CX21" i="5"/>
  <c r="CW21" i="5"/>
  <c r="CV21" i="5"/>
  <c r="CU21" i="5"/>
  <c r="CT21" i="5"/>
  <c r="CR21" i="5"/>
  <c r="CQ21" i="5"/>
  <c r="CP21" i="5"/>
  <c r="CO21" i="5"/>
  <c r="CN21" i="5"/>
  <c r="CL21" i="5"/>
  <c r="CK21" i="5"/>
  <c r="CJ21" i="5"/>
  <c r="CI21" i="5"/>
  <c r="CH21" i="5"/>
  <c r="CF21" i="5"/>
  <c r="CE21" i="5"/>
  <c r="CD21" i="5"/>
  <c r="CC21" i="5"/>
  <c r="CB21" i="5"/>
  <c r="BZ21" i="5"/>
  <c r="BY21" i="5"/>
  <c r="BX21" i="5"/>
  <c r="BW21" i="5"/>
  <c r="BV21" i="5"/>
  <c r="BT21" i="5"/>
  <c r="BS21" i="5"/>
  <c r="BR21" i="5"/>
  <c r="BQ21" i="5"/>
  <c r="BP21" i="5"/>
  <c r="BO21" i="5"/>
  <c r="BN21" i="5"/>
  <c r="BM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21" i="5"/>
  <c r="IA20" i="5"/>
  <c r="HZ20" i="5"/>
  <c r="HY20" i="5"/>
  <c r="HX20" i="5"/>
  <c r="HW20" i="5"/>
  <c r="HV20" i="5"/>
  <c r="HU20" i="5"/>
  <c r="HT20" i="5"/>
  <c r="HS20" i="5"/>
  <c r="HR20" i="5"/>
  <c r="HQ20" i="5"/>
  <c r="HP20" i="5"/>
  <c r="HO20" i="5"/>
  <c r="HN20" i="5"/>
  <c r="HM20" i="5"/>
  <c r="HL20" i="5"/>
  <c r="HK20" i="5"/>
  <c r="HJ20" i="5"/>
  <c r="HI20" i="5"/>
  <c r="HH20" i="5"/>
  <c r="HG20" i="5"/>
  <c r="HF20" i="5"/>
  <c r="HE20" i="5"/>
  <c r="HD20" i="5"/>
  <c r="HC20" i="5"/>
  <c r="HB20" i="5"/>
  <c r="HA20" i="5"/>
  <c r="GZ20" i="5"/>
  <c r="GY20" i="5"/>
  <c r="GX20" i="5"/>
  <c r="GW20" i="5"/>
  <c r="GV20" i="5"/>
  <c r="GU20" i="5"/>
  <c r="GT20" i="5"/>
  <c r="GS20" i="5"/>
  <c r="GR20" i="5"/>
  <c r="GQ20" i="5"/>
  <c r="GP20" i="5"/>
  <c r="GO20" i="5"/>
  <c r="GN20" i="5"/>
  <c r="GM20" i="5"/>
  <c r="GL20" i="5"/>
  <c r="GK20" i="5"/>
  <c r="GJ20" i="5"/>
  <c r="GI20" i="5"/>
  <c r="GH20" i="5"/>
  <c r="GG20" i="5"/>
  <c r="GF20" i="5"/>
  <c r="GE20" i="5"/>
  <c r="GD20" i="5"/>
  <c r="GC20" i="5"/>
  <c r="GB20" i="5"/>
  <c r="GA20" i="5"/>
  <c r="FZ20" i="5"/>
  <c r="FY20" i="5"/>
  <c r="FX20" i="5"/>
  <c r="FW20" i="5"/>
  <c r="FV20" i="5"/>
  <c r="FT20" i="5"/>
  <c r="FQ20" i="5"/>
  <c r="FN20" i="5"/>
  <c r="FM20" i="5"/>
  <c r="FL20" i="5"/>
  <c r="FK20" i="5"/>
  <c r="FJ20" i="5"/>
  <c r="FI20" i="5"/>
  <c r="FH20" i="5"/>
  <c r="FG20" i="5"/>
  <c r="FF20" i="5"/>
  <c r="FE20" i="5"/>
  <c r="FD20" i="5"/>
  <c r="FC20" i="5"/>
  <c r="FB20" i="5"/>
  <c r="FA20" i="5"/>
  <c r="EZ20" i="5"/>
  <c r="EY20" i="5"/>
  <c r="EX20" i="5"/>
  <c r="EW20" i="5"/>
  <c r="EV20" i="5"/>
  <c r="EU20" i="5"/>
  <c r="ET20" i="5"/>
  <c r="ES20" i="5"/>
  <c r="EN20" i="5"/>
  <c r="EM20" i="5"/>
  <c r="EL20" i="5"/>
  <c r="EK20" i="5"/>
  <c r="EJ20" i="5"/>
  <c r="EH20" i="5"/>
  <c r="EG20" i="5"/>
  <c r="EF20" i="5"/>
  <c r="EE20" i="5"/>
  <c r="ED20" i="5"/>
  <c r="EB20" i="5"/>
  <c r="EA20" i="5"/>
  <c r="DZ20" i="5"/>
  <c r="DY20" i="5"/>
  <c r="DX20" i="5"/>
  <c r="DV20" i="5"/>
  <c r="DU20" i="5"/>
  <c r="DT20" i="5"/>
  <c r="DS20" i="5"/>
  <c r="DR20" i="5"/>
  <c r="DP20" i="5"/>
  <c r="DO20" i="5"/>
  <c r="DN20" i="5"/>
  <c r="DM20" i="5"/>
  <c r="DL20" i="5"/>
  <c r="DJ20" i="5"/>
  <c r="DI20" i="5"/>
  <c r="DH20" i="5"/>
  <c r="DG20" i="5"/>
  <c r="DF20" i="5"/>
  <c r="DD20" i="5"/>
  <c r="DC20" i="5"/>
  <c r="DB20" i="5"/>
  <c r="DA20" i="5"/>
  <c r="CZ20" i="5"/>
  <c r="CX20" i="5"/>
  <c r="CW20" i="5"/>
  <c r="CV20" i="5"/>
  <c r="CU20" i="5"/>
  <c r="CT20" i="5"/>
  <c r="CR20" i="5"/>
  <c r="CQ20" i="5"/>
  <c r="CP20" i="5"/>
  <c r="CO20" i="5"/>
  <c r="CN20" i="5"/>
  <c r="CL20" i="5"/>
  <c r="CK20" i="5"/>
  <c r="CJ20" i="5"/>
  <c r="CI20" i="5"/>
  <c r="CH20" i="5"/>
  <c r="CF20" i="5"/>
  <c r="CE20" i="5"/>
  <c r="CD20" i="5"/>
  <c r="CC20" i="5"/>
  <c r="CB20" i="5"/>
  <c r="BZ20" i="5"/>
  <c r="BY20" i="5"/>
  <c r="BX20" i="5"/>
  <c r="BW20" i="5"/>
  <c r="BV20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20" i="5"/>
  <c r="IA19" i="5"/>
  <c r="HZ19" i="5"/>
  <c r="HY19" i="5"/>
  <c r="HX19" i="5"/>
  <c r="HW19" i="5"/>
  <c r="HV19" i="5"/>
  <c r="HU19" i="5"/>
  <c r="HT19" i="5"/>
  <c r="HS19" i="5"/>
  <c r="HR19" i="5"/>
  <c r="HQ19" i="5"/>
  <c r="HP19" i="5"/>
  <c r="HO19" i="5"/>
  <c r="HN19" i="5"/>
  <c r="HM19" i="5"/>
  <c r="HL19" i="5"/>
  <c r="HK19" i="5"/>
  <c r="HJ19" i="5"/>
  <c r="HI19" i="5"/>
  <c r="HH19" i="5"/>
  <c r="HG19" i="5"/>
  <c r="HF19" i="5"/>
  <c r="HE19" i="5"/>
  <c r="HD19" i="5"/>
  <c r="HC19" i="5"/>
  <c r="HB19" i="5"/>
  <c r="HA19" i="5"/>
  <c r="GZ19" i="5"/>
  <c r="GY19" i="5"/>
  <c r="GX19" i="5"/>
  <c r="GW19" i="5"/>
  <c r="GV19" i="5"/>
  <c r="GU19" i="5"/>
  <c r="GT19" i="5"/>
  <c r="GS19" i="5"/>
  <c r="GR19" i="5"/>
  <c r="GQ19" i="5"/>
  <c r="GP19" i="5"/>
  <c r="GO19" i="5"/>
  <c r="GN19" i="5"/>
  <c r="GM19" i="5"/>
  <c r="GL19" i="5"/>
  <c r="GK19" i="5"/>
  <c r="GJ19" i="5"/>
  <c r="GI19" i="5"/>
  <c r="GH19" i="5"/>
  <c r="GG19" i="5"/>
  <c r="GF19" i="5"/>
  <c r="GE19" i="5"/>
  <c r="GD19" i="5"/>
  <c r="GC19" i="5"/>
  <c r="GB19" i="5"/>
  <c r="GA19" i="5"/>
  <c r="FZ19" i="5"/>
  <c r="FY19" i="5"/>
  <c r="FX19" i="5"/>
  <c r="FW19" i="5"/>
  <c r="FV19" i="5"/>
  <c r="FT19" i="5"/>
  <c r="FQ19" i="5"/>
  <c r="FN19" i="5"/>
  <c r="FM19" i="5"/>
  <c r="FL19" i="5"/>
  <c r="FK19" i="5"/>
  <c r="FJ19" i="5"/>
  <c r="FI19" i="5"/>
  <c r="FH19" i="5"/>
  <c r="FG19" i="5"/>
  <c r="FF19" i="5"/>
  <c r="FE19" i="5"/>
  <c r="FD19" i="5"/>
  <c r="FC19" i="5"/>
  <c r="FB19" i="5"/>
  <c r="FA19" i="5"/>
  <c r="EZ19" i="5"/>
  <c r="EY19" i="5"/>
  <c r="EX19" i="5"/>
  <c r="EW19" i="5"/>
  <c r="EV19" i="5"/>
  <c r="EU19" i="5"/>
  <c r="ET19" i="5"/>
  <c r="ES19" i="5"/>
  <c r="EN19" i="5"/>
  <c r="EM19" i="5"/>
  <c r="EL19" i="5"/>
  <c r="EK19" i="5"/>
  <c r="EJ19" i="5"/>
  <c r="EH19" i="5"/>
  <c r="EG19" i="5"/>
  <c r="EF19" i="5"/>
  <c r="EE19" i="5"/>
  <c r="ED19" i="5"/>
  <c r="EB19" i="5"/>
  <c r="EA19" i="5"/>
  <c r="DZ19" i="5"/>
  <c r="DY19" i="5"/>
  <c r="DX19" i="5"/>
  <c r="DV19" i="5"/>
  <c r="DU19" i="5"/>
  <c r="DT19" i="5"/>
  <c r="DS19" i="5"/>
  <c r="DR19" i="5"/>
  <c r="DP19" i="5"/>
  <c r="DO19" i="5"/>
  <c r="DN19" i="5"/>
  <c r="DM19" i="5"/>
  <c r="DL19" i="5"/>
  <c r="DJ19" i="5"/>
  <c r="DI19" i="5"/>
  <c r="DH19" i="5"/>
  <c r="DG19" i="5"/>
  <c r="DF19" i="5"/>
  <c r="DD19" i="5"/>
  <c r="DC19" i="5"/>
  <c r="DB19" i="5"/>
  <c r="DA19" i="5"/>
  <c r="CZ19" i="5"/>
  <c r="CX19" i="5"/>
  <c r="CW19" i="5"/>
  <c r="CV19" i="5"/>
  <c r="CU19" i="5"/>
  <c r="CT19" i="5"/>
  <c r="CR19" i="5"/>
  <c r="CQ19" i="5"/>
  <c r="CP19" i="5"/>
  <c r="CO19" i="5"/>
  <c r="CN19" i="5"/>
  <c r="CL19" i="5"/>
  <c r="CK19" i="5"/>
  <c r="CJ19" i="5"/>
  <c r="CI19" i="5"/>
  <c r="CH19" i="5"/>
  <c r="CF19" i="5"/>
  <c r="CE19" i="5"/>
  <c r="CD19" i="5"/>
  <c r="CC19" i="5"/>
  <c r="CB19" i="5"/>
  <c r="BZ19" i="5"/>
  <c r="BY19" i="5"/>
  <c r="BX19" i="5"/>
  <c r="BW19" i="5"/>
  <c r="BV19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19" i="5"/>
  <c r="IA18" i="5"/>
  <c r="HZ18" i="5"/>
  <c r="HY18" i="5"/>
  <c r="HX18" i="5"/>
  <c r="HW18" i="5"/>
  <c r="HV18" i="5"/>
  <c r="HU18" i="5"/>
  <c r="HT18" i="5"/>
  <c r="HS18" i="5"/>
  <c r="HR18" i="5"/>
  <c r="HQ18" i="5"/>
  <c r="HP18" i="5"/>
  <c r="HO18" i="5"/>
  <c r="HN18" i="5"/>
  <c r="HM18" i="5"/>
  <c r="HL18" i="5"/>
  <c r="HK18" i="5"/>
  <c r="HJ18" i="5"/>
  <c r="HI18" i="5"/>
  <c r="HH18" i="5"/>
  <c r="HG18" i="5"/>
  <c r="HF18" i="5"/>
  <c r="HE18" i="5"/>
  <c r="HD18" i="5"/>
  <c r="HC18" i="5"/>
  <c r="HB18" i="5"/>
  <c r="HA18" i="5"/>
  <c r="GZ18" i="5"/>
  <c r="GY18" i="5"/>
  <c r="GX18" i="5"/>
  <c r="GW18" i="5"/>
  <c r="GV18" i="5"/>
  <c r="GU18" i="5"/>
  <c r="GT18" i="5"/>
  <c r="GS18" i="5"/>
  <c r="GR18" i="5"/>
  <c r="GQ18" i="5"/>
  <c r="GP18" i="5"/>
  <c r="GO18" i="5"/>
  <c r="GN18" i="5"/>
  <c r="GM18" i="5"/>
  <c r="GL18" i="5"/>
  <c r="GK18" i="5"/>
  <c r="GJ18" i="5"/>
  <c r="GI18" i="5"/>
  <c r="GH18" i="5"/>
  <c r="GG18" i="5"/>
  <c r="GF18" i="5"/>
  <c r="GE18" i="5"/>
  <c r="GD18" i="5"/>
  <c r="GC18" i="5"/>
  <c r="GB18" i="5"/>
  <c r="GA18" i="5"/>
  <c r="FZ18" i="5"/>
  <c r="FY18" i="5"/>
  <c r="FX18" i="5"/>
  <c r="FW18" i="5"/>
  <c r="FV18" i="5"/>
  <c r="FT18" i="5"/>
  <c r="FQ18" i="5"/>
  <c r="FN18" i="5"/>
  <c r="FM18" i="5"/>
  <c r="FL18" i="5"/>
  <c r="FK18" i="5"/>
  <c r="FJ18" i="5"/>
  <c r="FI18" i="5"/>
  <c r="FH18" i="5"/>
  <c r="FG18" i="5"/>
  <c r="FF18" i="5"/>
  <c r="FE18" i="5"/>
  <c r="FD18" i="5"/>
  <c r="FC18" i="5"/>
  <c r="FB18" i="5"/>
  <c r="FA18" i="5"/>
  <c r="EZ18" i="5"/>
  <c r="EY18" i="5"/>
  <c r="EX18" i="5"/>
  <c r="EW18" i="5"/>
  <c r="EV18" i="5"/>
  <c r="EU18" i="5"/>
  <c r="ET18" i="5"/>
  <c r="ES18" i="5"/>
  <c r="EN18" i="5"/>
  <c r="EM18" i="5"/>
  <c r="EL18" i="5"/>
  <c r="EK18" i="5"/>
  <c r="EJ18" i="5"/>
  <c r="EH18" i="5"/>
  <c r="EG18" i="5"/>
  <c r="EF18" i="5"/>
  <c r="EE18" i="5"/>
  <c r="ED18" i="5"/>
  <c r="EB18" i="5"/>
  <c r="EA18" i="5"/>
  <c r="DZ18" i="5"/>
  <c r="DY18" i="5"/>
  <c r="DX18" i="5"/>
  <c r="DV18" i="5"/>
  <c r="DU18" i="5"/>
  <c r="DT18" i="5"/>
  <c r="DS18" i="5"/>
  <c r="DR18" i="5"/>
  <c r="DP18" i="5"/>
  <c r="DO18" i="5"/>
  <c r="DN18" i="5"/>
  <c r="DM18" i="5"/>
  <c r="DL18" i="5"/>
  <c r="DJ18" i="5"/>
  <c r="DI18" i="5"/>
  <c r="DH18" i="5"/>
  <c r="DG18" i="5"/>
  <c r="DF18" i="5"/>
  <c r="DD18" i="5"/>
  <c r="DC18" i="5"/>
  <c r="DB18" i="5"/>
  <c r="DA18" i="5"/>
  <c r="CZ18" i="5"/>
  <c r="CX18" i="5"/>
  <c r="CW18" i="5"/>
  <c r="CV18" i="5"/>
  <c r="CU18" i="5"/>
  <c r="CT18" i="5"/>
  <c r="CR18" i="5"/>
  <c r="CQ18" i="5"/>
  <c r="CP18" i="5"/>
  <c r="CO18" i="5"/>
  <c r="CN18" i="5"/>
  <c r="CL18" i="5"/>
  <c r="CK18" i="5"/>
  <c r="CJ18" i="5"/>
  <c r="CI18" i="5"/>
  <c r="CH18" i="5"/>
  <c r="CF18" i="5"/>
  <c r="CE18" i="5"/>
  <c r="CD18" i="5"/>
  <c r="CC18" i="5"/>
  <c r="CB18" i="5"/>
  <c r="BZ18" i="5"/>
  <c r="BY18" i="5"/>
  <c r="BX18" i="5"/>
  <c r="BW18" i="5"/>
  <c r="BV18" i="5"/>
  <c r="BT18" i="5"/>
  <c r="BS18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18" i="5"/>
  <c r="IA17" i="5"/>
  <c r="HZ17" i="5"/>
  <c r="HY17" i="5"/>
  <c r="HX17" i="5"/>
  <c r="HW17" i="5"/>
  <c r="HV17" i="5"/>
  <c r="HU17" i="5"/>
  <c r="HT17" i="5"/>
  <c r="HS17" i="5"/>
  <c r="HR17" i="5"/>
  <c r="HQ17" i="5"/>
  <c r="HP17" i="5"/>
  <c r="HO17" i="5"/>
  <c r="HN17" i="5"/>
  <c r="HM17" i="5"/>
  <c r="HL17" i="5"/>
  <c r="HK17" i="5"/>
  <c r="HJ17" i="5"/>
  <c r="HI17" i="5"/>
  <c r="HH17" i="5"/>
  <c r="HG17" i="5"/>
  <c r="HF17" i="5"/>
  <c r="HE17" i="5"/>
  <c r="HD17" i="5"/>
  <c r="HC17" i="5"/>
  <c r="HB17" i="5"/>
  <c r="HA17" i="5"/>
  <c r="GZ17" i="5"/>
  <c r="GY17" i="5"/>
  <c r="GX17" i="5"/>
  <c r="GW17" i="5"/>
  <c r="GV17" i="5"/>
  <c r="GU17" i="5"/>
  <c r="GT17" i="5"/>
  <c r="GS17" i="5"/>
  <c r="GR17" i="5"/>
  <c r="GQ17" i="5"/>
  <c r="GP17" i="5"/>
  <c r="GO17" i="5"/>
  <c r="GN17" i="5"/>
  <c r="GM17" i="5"/>
  <c r="GL17" i="5"/>
  <c r="GK17" i="5"/>
  <c r="GJ17" i="5"/>
  <c r="GI17" i="5"/>
  <c r="GH17" i="5"/>
  <c r="GG17" i="5"/>
  <c r="GF17" i="5"/>
  <c r="GE17" i="5"/>
  <c r="GD17" i="5"/>
  <c r="GC17" i="5"/>
  <c r="GB17" i="5"/>
  <c r="GA17" i="5"/>
  <c r="FZ17" i="5"/>
  <c r="FY17" i="5"/>
  <c r="FX17" i="5"/>
  <c r="FW17" i="5"/>
  <c r="FV17" i="5"/>
  <c r="FT17" i="5"/>
  <c r="FQ17" i="5"/>
  <c r="FN17" i="5"/>
  <c r="FM17" i="5"/>
  <c r="FL17" i="5"/>
  <c r="FK17" i="5"/>
  <c r="FJ17" i="5"/>
  <c r="FI17" i="5"/>
  <c r="FH17" i="5"/>
  <c r="FG17" i="5"/>
  <c r="FF17" i="5"/>
  <c r="FE17" i="5"/>
  <c r="FD17" i="5"/>
  <c r="FC17" i="5"/>
  <c r="FB17" i="5"/>
  <c r="FA17" i="5"/>
  <c r="EZ17" i="5"/>
  <c r="EY17" i="5"/>
  <c r="EX17" i="5"/>
  <c r="EW17" i="5"/>
  <c r="EV17" i="5"/>
  <c r="EU17" i="5"/>
  <c r="ET17" i="5"/>
  <c r="ES17" i="5"/>
  <c r="EN17" i="5"/>
  <c r="EM17" i="5"/>
  <c r="EL17" i="5"/>
  <c r="EK17" i="5"/>
  <c r="EJ17" i="5"/>
  <c r="EH17" i="5"/>
  <c r="EG17" i="5"/>
  <c r="EF17" i="5"/>
  <c r="EE17" i="5"/>
  <c r="ED17" i="5"/>
  <c r="EB17" i="5"/>
  <c r="EA17" i="5"/>
  <c r="DZ17" i="5"/>
  <c r="DY17" i="5"/>
  <c r="DX17" i="5"/>
  <c r="DV17" i="5"/>
  <c r="DU17" i="5"/>
  <c r="DT17" i="5"/>
  <c r="DS17" i="5"/>
  <c r="DR17" i="5"/>
  <c r="DP17" i="5"/>
  <c r="DO17" i="5"/>
  <c r="DN17" i="5"/>
  <c r="DM17" i="5"/>
  <c r="DL17" i="5"/>
  <c r="DJ17" i="5"/>
  <c r="DI17" i="5"/>
  <c r="DH17" i="5"/>
  <c r="DG17" i="5"/>
  <c r="DF17" i="5"/>
  <c r="DD17" i="5"/>
  <c r="DC17" i="5"/>
  <c r="DB17" i="5"/>
  <c r="DA17" i="5"/>
  <c r="CZ17" i="5"/>
  <c r="CX17" i="5"/>
  <c r="CW17" i="5"/>
  <c r="CV17" i="5"/>
  <c r="CU17" i="5"/>
  <c r="CT17" i="5"/>
  <c r="CR17" i="5"/>
  <c r="CQ17" i="5"/>
  <c r="CP17" i="5"/>
  <c r="CO17" i="5"/>
  <c r="CN17" i="5"/>
  <c r="CL17" i="5"/>
  <c r="CK17" i="5"/>
  <c r="CJ17" i="5"/>
  <c r="CI17" i="5"/>
  <c r="CH17" i="5"/>
  <c r="CF17" i="5"/>
  <c r="CE17" i="5"/>
  <c r="CD17" i="5"/>
  <c r="CC17" i="5"/>
  <c r="CB17" i="5"/>
  <c r="BZ17" i="5"/>
  <c r="BY17" i="5"/>
  <c r="BX17" i="5"/>
  <c r="BW17" i="5"/>
  <c r="BV17" i="5"/>
  <c r="BT17" i="5"/>
  <c r="BS17" i="5"/>
  <c r="BR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17" i="5"/>
  <c r="IA16" i="5"/>
  <c r="HZ16" i="5"/>
  <c r="HY16" i="5"/>
  <c r="HX16" i="5"/>
  <c r="HW16" i="5"/>
  <c r="HV16" i="5"/>
  <c r="HU16" i="5"/>
  <c r="HT16" i="5"/>
  <c r="HS16" i="5"/>
  <c r="HR16" i="5"/>
  <c r="HQ16" i="5"/>
  <c r="HP16" i="5"/>
  <c r="HO16" i="5"/>
  <c r="HN16" i="5"/>
  <c r="HM16" i="5"/>
  <c r="HL16" i="5"/>
  <c r="HK16" i="5"/>
  <c r="HJ16" i="5"/>
  <c r="HI16" i="5"/>
  <c r="HH16" i="5"/>
  <c r="HG16" i="5"/>
  <c r="HF16" i="5"/>
  <c r="HE16" i="5"/>
  <c r="HD16" i="5"/>
  <c r="HC16" i="5"/>
  <c r="HB16" i="5"/>
  <c r="HA16" i="5"/>
  <c r="GZ16" i="5"/>
  <c r="GY16" i="5"/>
  <c r="GX16" i="5"/>
  <c r="GW16" i="5"/>
  <c r="GV16" i="5"/>
  <c r="GU16" i="5"/>
  <c r="GT16" i="5"/>
  <c r="GS16" i="5"/>
  <c r="GR16" i="5"/>
  <c r="GQ16" i="5"/>
  <c r="GP16" i="5"/>
  <c r="GO16" i="5"/>
  <c r="GN16" i="5"/>
  <c r="GM16" i="5"/>
  <c r="GL16" i="5"/>
  <c r="GK16" i="5"/>
  <c r="GJ16" i="5"/>
  <c r="GI16" i="5"/>
  <c r="GH16" i="5"/>
  <c r="GG16" i="5"/>
  <c r="GF16" i="5"/>
  <c r="GE16" i="5"/>
  <c r="GD16" i="5"/>
  <c r="GC16" i="5"/>
  <c r="GB16" i="5"/>
  <c r="GA16" i="5"/>
  <c r="FZ16" i="5"/>
  <c r="FY16" i="5"/>
  <c r="FX16" i="5"/>
  <c r="FW16" i="5"/>
  <c r="FV16" i="5"/>
  <c r="FT16" i="5"/>
  <c r="FQ16" i="5"/>
  <c r="FN16" i="5"/>
  <c r="FM16" i="5"/>
  <c r="FL16" i="5"/>
  <c r="FK16" i="5"/>
  <c r="FJ16" i="5"/>
  <c r="FI16" i="5"/>
  <c r="FH16" i="5"/>
  <c r="FG16" i="5"/>
  <c r="FF16" i="5"/>
  <c r="FE16" i="5"/>
  <c r="FD16" i="5"/>
  <c r="FC16" i="5"/>
  <c r="FB16" i="5"/>
  <c r="FA16" i="5"/>
  <c r="EZ16" i="5"/>
  <c r="EY16" i="5"/>
  <c r="EX16" i="5"/>
  <c r="EW16" i="5"/>
  <c r="EV16" i="5"/>
  <c r="EU16" i="5"/>
  <c r="ET16" i="5"/>
  <c r="ES16" i="5"/>
  <c r="EN16" i="5"/>
  <c r="EM16" i="5"/>
  <c r="EL16" i="5"/>
  <c r="EK16" i="5"/>
  <c r="EJ16" i="5"/>
  <c r="EH16" i="5"/>
  <c r="EG16" i="5"/>
  <c r="EF16" i="5"/>
  <c r="EE16" i="5"/>
  <c r="ED16" i="5"/>
  <c r="EB16" i="5"/>
  <c r="EA16" i="5"/>
  <c r="DZ16" i="5"/>
  <c r="DY16" i="5"/>
  <c r="DX16" i="5"/>
  <c r="DV16" i="5"/>
  <c r="DU16" i="5"/>
  <c r="DT16" i="5"/>
  <c r="DS16" i="5"/>
  <c r="DR16" i="5"/>
  <c r="DP16" i="5"/>
  <c r="DO16" i="5"/>
  <c r="DN16" i="5"/>
  <c r="DM16" i="5"/>
  <c r="DL16" i="5"/>
  <c r="DJ16" i="5"/>
  <c r="DI16" i="5"/>
  <c r="DH16" i="5"/>
  <c r="DG16" i="5"/>
  <c r="DF16" i="5"/>
  <c r="DD16" i="5"/>
  <c r="DC16" i="5"/>
  <c r="DB16" i="5"/>
  <c r="DA16" i="5"/>
  <c r="CZ16" i="5"/>
  <c r="CX16" i="5"/>
  <c r="CW16" i="5"/>
  <c r="CV16" i="5"/>
  <c r="CU16" i="5"/>
  <c r="CT16" i="5"/>
  <c r="CR16" i="5"/>
  <c r="CQ16" i="5"/>
  <c r="CP16" i="5"/>
  <c r="CO16" i="5"/>
  <c r="CN16" i="5"/>
  <c r="CL16" i="5"/>
  <c r="CK16" i="5"/>
  <c r="CJ16" i="5"/>
  <c r="CI16" i="5"/>
  <c r="CH16" i="5"/>
  <c r="CF16" i="5"/>
  <c r="CE16" i="5"/>
  <c r="CD16" i="5"/>
  <c r="CC16" i="5"/>
  <c r="CB16" i="5"/>
  <c r="BZ16" i="5"/>
  <c r="BY16" i="5"/>
  <c r="BX16" i="5"/>
  <c r="BW16" i="5"/>
  <c r="BV16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16" i="5"/>
  <c r="IA15" i="5"/>
  <c r="HZ15" i="5"/>
  <c r="HY15" i="5"/>
  <c r="HX15" i="5"/>
  <c r="HW15" i="5"/>
  <c r="HV15" i="5"/>
  <c r="HU15" i="5"/>
  <c r="HT15" i="5"/>
  <c r="HS15" i="5"/>
  <c r="HR15" i="5"/>
  <c r="HQ15" i="5"/>
  <c r="HP15" i="5"/>
  <c r="HO15" i="5"/>
  <c r="HN15" i="5"/>
  <c r="HM15" i="5"/>
  <c r="HL15" i="5"/>
  <c r="HK15" i="5"/>
  <c r="HJ15" i="5"/>
  <c r="HI15" i="5"/>
  <c r="HH15" i="5"/>
  <c r="HG15" i="5"/>
  <c r="HF15" i="5"/>
  <c r="HE15" i="5"/>
  <c r="HD15" i="5"/>
  <c r="HC15" i="5"/>
  <c r="HB15" i="5"/>
  <c r="HA15" i="5"/>
  <c r="GZ15" i="5"/>
  <c r="GY15" i="5"/>
  <c r="GX15" i="5"/>
  <c r="GW15" i="5"/>
  <c r="GV15" i="5"/>
  <c r="GU15" i="5"/>
  <c r="GT15" i="5"/>
  <c r="GS15" i="5"/>
  <c r="GR15" i="5"/>
  <c r="GQ15" i="5"/>
  <c r="GP15" i="5"/>
  <c r="GO15" i="5"/>
  <c r="GN15" i="5"/>
  <c r="GM15" i="5"/>
  <c r="GL15" i="5"/>
  <c r="GK15" i="5"/>
  <c r="GJ15" i="5"/>
  <c r="GI15" i="5"/>
  <c r="GH15" i="5"/>
  <c r="GG15" i="5"/>
  <c r="GF15" i="5"/>
  <c r="GE15" i="5"/>
  <c r="GD15" i="5"/>
  <c r="GC15" i="5"/>
  <c r="GB15" i="5"/>
  <c r="GA15" i="5"/>
  <c r="FZ15" i="5"/>
  <c r="FY15" i="5"/>
  <c r="FX15" i="5"/>
  <c r="FW15" i="5"/>
  <c r="FV15" i="5"/>
  <c r="FT15" i="5"/>
  <c r="FQ15" i="5"/>
  <c r="FN15" i="5"/>
  <c r="FM15" i="5"/>
  <c r="FL15" i="5"/>
  <c r="FK15" i="5"/>
  <c r="FJ15" i="5"/>
  <c r="FI15" i="5"/>
  <c r="FH15" i="5"/>
  <c r="FG15" i="5"/>
  <c r="FF15" i="5"/>
  <c r="FE15" i="5"/>
  <c r="FD15" i="5"/>
  <c r="FC15" i="5"/>
  <c r="FB15" i="5"/>
  <c r="FA15" i="5"/>
  <c r="EZ15" i="5"/>
  <c r="EY15" i="5"/>
  <c r="EX15" i="5"/>
  <c r="EW15" i="5"/>
  <c r="EV15" i="5"/>
  <c r="EU15" i="5"/>
  <c r="ET15" i="5"/>
  <c r="ES15" i="5"/>
  <c r="EN15" i="5"/>
  <c r="EM15" i="5"/>
  <c r="EL15" i="5"/>
  <c r="EK15" i="5"/>
  <c r="EJ15" i="5"/>
  <c r="EH15" i="5"/>
  <c r="EG15" i="5"/>
  <c r="EF15" i="5"/>
  <c r="EE15" i="5"/>
  <c r="ED15" i="5"/>
  <c r="EB15" i="5"/>
  <c r="EA15" i="5"/>
  <c r="DZ15" i="5"/>
  <c r="DY15" i="5"/>
  <c r="DX15" i="5"/>
  <c r="DV15" i="5"/>
  <c r="DU15" i="5"/>
  <c r="DT15" i="5"/>
  <c r="DS15" i="5"/>
  <c r="DR15" i="5"/>
  <c r="DP15" i="5"/>
  <c r="DO15" i="5"/>
  <c r="DN15" i="5"/>
  <c r="DM15" i="5"/>
  <c r="DL15" i="5"/>
  <c r="DJ15" i="5"/>
  <c r="DI15" i="5"/>
  <c r="DH15" i="5"/>
  <c r="DG15" i="5"/>
  <c r="DF15" i="5"/>
  <c r="DD15" i="5"/>
  <c r="DC15" i="5"/>
  <c r="DB15" i="5"/>
  <c r="DA15" i="5"/>
  <c r="CZ15" i="5"/>
  <c r="CX15" i="5"/>
  <c r="CW15" i="5"/>
  <c r="CV15" i="5"/>
  <c r="CU15" i="5"/>
  <c r="CT15" i="5"/>
  <c r="CR15" i="5"/>
  <c r="CQ15" i="5"/>
  <c r="CP15" i="5"/>
  <c r="CO15" i="5"/>
  <c r="CN15" i="5"/>
  <c r="CL15" i="5"/>
  <c r="CK15" i="5"/>
  <c r="CJ15" i="5"/>
  <c r="CI15" i="5"/>
  <c r="CH15" i="5"/>
  <c r="CF15" i="5"/>
  <c r="CE15" i="5"/>
  <c r="CD15" i="5"/>
  <c r="CC15" i="5"/>
  <c r="CB15" i="5"/>
  <c r="BZ15" i="5"/>
  <c r="BY15" i="5"/>
  <c r="BX15" i="5"/>
  <c r="BW15" i="5"/>
  <c r="BV15" i="5"/>
  <c r="BT15" i="5"/>
  <c r="BS15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15" i="5"/>
  <c r="IA14" i="5"/>
  <c r="HZ14" i="5"/>
  <c r="HY14" i="5"/>
  <c r="HX14" i="5"/>
  <c r="HW14" i="5"/>
  <c r="HV14" i="5"/>
  <c r="HU14" i="5"/>
  <c r="HT14" i="5"/>
  <c r="HS14" i="5"/>
  <c r="HR14" i="5"/>
  <c r="HQ14" i="5"/>
  <c r="HP14" i="5"/>
  <c r="HO14" i="5"/>
  <c r="HN14" i="5"/>
  <c r="HM14" i="5"/>
  <c r="HL14" i="5"/>
  <c r="HK14" i="5"/>
  <c r="HJ14" i="5"/>
  <c r="HI14" i="5"/>
  <c r="HH14" i="5"/>
  <c r="HG14" i="5"/>
  <c r="HF14" i="5"/>
  <c r="HE14" i="5"/>
  <c r="HD14" i="5"/>
  <c r="HC14" i="5"/>
  <c r="HB14" i="5"/>
  <c r="HA14" i="5"/>
  <c r="GZ14" i="5"/>
  <c r="GY14" i="5"/>
  <c r="GX14" i="5"/>
  <c r="GW14" i="5"/>
  <c r="GV14" i="5"/>
  <c r="GU14" i="5"/>
  <c r="GT14" i="5"/>
  <c r="GS14" i="5"/>
  <c r="GR14" i="5"/>
  <c r="GQ14" i="5"/>
  <c r="GP14" i="5"/>
  <c r="GO14" i="5"/>
  <c r="GN14" i="5"/>
  <c r="GM14" i="5"/>
  <c r="GL14" i="5"/>
  <c r="GK14" i="5"/>
  <c r="GJ14" i="5"/>
  <c r="GI14" i="5"/>
  <c r="GH14" i="5"/>
  <c r="GG14" i="5"/>
  <c r="GF14" i="5"/>
  <c r="GE14" i="5"/>
  <c r="GD14" i="5"/>
  <c r="GC14" i="5"/>
  <c r="GB14" i="5"/>
  <c r="GA14" i="5"/>
  <c r="FZ14" i="5"/>
  <c r="FY14" i="5"/>
  <c r="FX14" i="5"/>
  <c r="FW14" i="5"/>
  <c r="FV14" i="5"/>
  <c r="FT14" i="5"/>
  <c r="FQ14" i="5"/>
  <c r="FN14" i="5"/>
  <c r="FM14" i="5"/>
  <c r="FL14" i="5"/>
  <c r="FK14" i="5"/>
  <c r="FJ14" i="5"/>
  <c r="FI14" i="5"/>
  <c r="FH14" i="5"/>
  <c r="FG14" i="5"/>
  <c r="FF14" i="5"/>
  <c r="FE14" i="5"/>
  <c r="FD14" i="5"/>
  <c r="FC14" i="5"/>
  <c r="FB14" i="5"/>
  <c r="FA14" i="5"/>
  <c r="EZ14" i="5"/>
  <c r="EY14" i="5"/>
  <c r="EX14" i="5"/>
  <c r="EW14" i="5"/>
  <c r="EV14" i="5"/>
  <c r="EU14" i="5"/>
  <c r="ET14" i="5"/>
  <c r="ES14" i="5"/>
  <c r="EN14" i="5"/>
  <c r="EM14" i="5"/>
  <c r="EL14" i="5"/>
  <c r="EK14" i="5"/>
  <c r="EJ14" i="5"/>
  <c r="EH14" i="5"/>
  <c r="EG14" i="5"/>
  <c r="EF14" i="5"/>
  <c r="EE14" i="5"/>
  <c r="ED14" i="5"/>
  <c r="EB14" i="5"/>
  <c r="EA14" i="5"/>
  <c r="DZ14" i="5"/>
  <c r="DY14" i="5"/>
  <c r="DX14" i="5"/>
  <c r="DV14" i="5"/>
  <c r="DU14" i="5"/>
  <c r="DT14" i="5"/>
  <c r="DS14" i="5"/>
  <c r="DR14" i="5"/>
  <c r="DP14" i="5"/>
  <c r="DO14" i="5"/>
  <c r="DN14" i="5"/>
  <c r="DM14" i="5"/>
  <c r="DL14" i="5"/>
  <c r="DJ14" i="5"/>
  <c r="DI14" i="5"/>
  <c r="DH14" i="5"/>
  <c r="DG14" i="5"/>
  <c r="DF14" i="5"/>
  <c r="DD14" i="5"/>
  <c r="DC14" i="5"/>
  <c r="DB14" i="5"/>
  <c r="DA14" i="5"/>
  <c r="CZ14" i="5"/>
  <c r="CX14" i="5"/>
  <c r="CW14" i="5"/>
  <c r="CV14" i="5"/>
  <c r="CU14" i="5"/>
  <c r="CT14" i="5"/>
  <c r="CR14" i="5"/>
  <c r="CQ14" i="5"/>
  <c r="CP14" i="5"/>
  <c r="CO14" i="5"/>
  <c r="CN14" i="5"/>
  <c r="CL14" i="5"/>
  <c r="CK14" i="5"/>
  <c r="CJ14" i="5"/>
  <c r="CI14" i="5"/>
  <c r="CH14" i="5"/>
  <c r="CF14" i="5"/>
  <c r="CE14" i="5"/>
  <c r="CD14" i="5"/>
  <c r="CC14" i="5"/>
  <c r="CB14" i="5"/>
  <c r="BZ14" i="5"/>
  <c r="BY14" i="5"/>
  <c r="BX14" i="5"/>
  <c r="BW14" i="5"/>
  <c r="BV14" i="5"/>
  <c r="BT14" i="5"/>
  <c r="BS14" i="5"/>
  <c r="BR14" i="5"/>
  <c r="BQ14" i="5"/>
  <c r="BP14" i="5"/>
  <c r="BO14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14" i="5"/>
  <c r="IA13" i="5"/>
  <c r="HZ13" i="5"/>
  <c r="HY13" i="5"/>
  <c r="HX13" i="5"/>
  <c r="HW13" i="5"/>
  <c r="HV13" i="5"/>
  <c r="HU13" i="5"/>
  <c r="HT13" i="5"/>
  <c r="HS13" i="5"/>
  <c r="HR13" i="5"/>
  <c r="HQ13" i="5"/>
  <c r="HP13" i="5"/>
  <c r="HO13" i="5"/>
  <c r="HN13" i="5"/>
  <c r="HM13" i="5"/>
  <c r="HL13" i="5"/>
  <c r="HK13" i="5"/>
  <c r="HJ13" i="5"/>
  <c r="HI13" i="5"/>
  <c r="HH13" i="5"/>
  <c r="HG13" i="5"/>
  <c r="HF13" i="5"/>
  <c r="HE13" i="5"/>
  <c r="HD13" i="5"/>
  <c r="HC13" i="5"/>
  <c r="HB13" i="5"/>
  <c r="HA13" i="5"/>
  <c r="GZ13" i="5"/>
  <c r="GY13" i="5"/>
  <c r="GX13" i="5"/>
  <c r="GW13" i="5"/>
  <c r="GV13" i="5"/>
  <c r="GU13" i="5"/>
  <c r="GT13" i="5"/>
  <c r="GS13" i="5"/>
  <c r="GR13" i="5"/>
  <c r="GQ13" i="5"/>
  <c r="GP13" i="5"/>
  <c r="GO13" i="5"/>
  <c r="GN13" i="5"/>
  <c r="GM13" i="5"/>
  <c r="GL13" i="5"/>
  <c r="GK13" i="5"/>
  <c r="GJ13" i="5"/>
  <c r="GI13" i="5"/>
  <c r="GH13" i="5"/>
  <c r="GG13" i="5"/>
  <c r="GF13" i="5"/>
  <c r="GE13" i="5"/>
  <c r="GD13" i="5"/>
  <c r="GC13" i="5"/>
  <c r="GB13" i="5"/>
  <c r="GA13" i="5"/>
  <c r="FZ13" i="5"/>
  <c r="FY13" i="5"/>
  <c r="FX13" i="5"/>
  <c r="FW13" i="5"/>
  <c r="FV13" i="5"/>
  <c r="FT13" i="5"/>
  <c r="FQ13" i="5"/>
  <c r="FN13" i="5"/>
  <c r="FM13" i="5"/>
  <c r="FL13" i="5"/>
  <c r="FK13" i="5"/>
  <c r="FJ13" i="5"/>
  <c r="FI13" i="5"/>
  <c r="FH13" i="5"/>
  <c r="FG13" i="5"/>
  <c r="FF13" i="5"/>
  <c r="FE13" i="5"/>
  <c r="FD13" i="5"/>
  <c r="FC13" i="5"/>
  <c r="FB13" i="5"/>
  <c r="FA13" i="5"/>
  <c r="EZ13" i="5"/>
  <c r="EY13" i="5"/>
  <c r="EX13" i="5"/>
  <c r="EW13" i="5"/>
  <c r="EV13" i="5"/>
  <c r="EU13" i="5"/>
  <c r="ET13" i="5"/>
  <c r="ES13" i="5"/>
  <c r="EN13" i="5"/>
  <c r="EM13" i="5"/>
  <c r="EL13" i="5"/>
  <c r="EK13" i="5"/>
  <c r="EJ13" i="5"/>
  <c r="EH13" i="5"/>
  <c r="EG13" i="5"/>
  <c r="EF13" i="5"/>
  <c r="EE13" i="5"/>
  <c r="ED13" i="5"/>
  <c r="EB13" i="5"/>
  <c r="EA13" i="5"/>
  <c r="DZ13" i="5"/>
  <c r="DY13" i="5"/>
  <c r="DX13" i="5"/>
  <c r="DV13" i="5"/>
  <c r="DU13" i="5"/>
  <c r="DT13" i="5"/>
  <c r="DS13" i="5"/>
  <c r="DR13" i="5"/>
  <c r="DP13" i="5"/>
  <c r="DO13" i="5"/>
  <c r="DN13" i="5"/>
  <c r="DM13" i="5"/>
  <c r="DL13" i="5"/>
  <c r="DJ13" i="5"/>
  <c r="DI13" i="5"/>
  <c r="DH13" i="5"/>
  <c r="DG13" i="5"/>
  <c r="DF13" i="5"/>
  <c r="DD13" i="5"/>
  <c r="DC13" i="5"/>
  <c r="DB13" i="5"/>
  <c r="DA13" i="5"/>
  <c r="CZ13" i="5"/>
  <c r="CX13" i="5"/>
  <c r="CW13" i="5"/>
  <c r="CV13" i="5"/>
  <c r="CU13" i="5"/>
  <c r="CT13" i="5"/>
  <c r="CR13" i="5"/>
  <c r="CQ13" i="5"/>
  <c r="CP13" i="5"/>
  <c r="CO13" i="5"/>
  <c r="CN13" i="5"/>
  <c r="CL13" i="5"/>
  <c r="CK13" i="5"/>
  <c r="CJ13" i="5"/>
  <c r="CI13" i="5"/>
  <c r="CH13" i="5"/>
  <c r="CF13" i="5"/>
  <c r="CE13" i="5"/>
  <c r="CD13" i="5"/>
  <c r="CC13" i="5"/>
  <c r="CB13" i="5"/>
  <c r="BZ13" i="5"/>
  <c r="BY13" i="5"/>
  <c r="BX13" i="5"/>
  <c r="BW13" i="5"/>
  <c r="BV13" i="5"/>
  <c r="BT13" i="5"/>
  <c r="BS13" i="5"/>
  <c r="BR13" i="5"/>
  <c r="BQ13" i="5"/>
  <c r="BP13" i="5"/>
  <c r="BO13" i="5"/>
  <c r="BN13" i="5"/>
  <c r="BM13" i="5"/>
  <c r="BL13" i="5"/>
  <c r="BK13" i="5"/>
  <c r="BJ13" i="5"/>
  <c r="BI13" i="5"/>
  <c r="BH13" i="5"/>
  <c r="BG13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13" i="5"/>
  <c r="IA12" i="5"/>
  <c r="HZ12" i="5"/>
  <c r="HY12" i="5"/>
  <c r="HX12" i="5"/>
  <c r="HW12" i="5"/>
  <c r="HV12" i="5"/>
  <c r="HU12" i="5"/>
  <c r="HT12" i="5"/>
  <c r="HS12" i="5"/>
  <c r="HR12" i="5"/>
  <c r="HQ12" i="5"/>
  <c r="HP12" i="5"/>
  <c r="HO12" i="5"/>
  <c r="HN12" i="5"/>
  <c r="HM12" i="5"/>
  <c r="HL12" i="5"/>
  <c r="HK12" i="5"/>
  <c r="HJ12" i="5"/>
  <c r="HI12" i="5"/>
  <c r="HH12" i="5"/>
  <c r="HG12" i="5"/>
  <c r="HF12" i="5"/>
  <c r="HE12" i="5"/>
  <c r="HD12" i="5"/>
  <c r="HC12" i="5"/>
  <c r="HB12" i="5"/>
  <c r="HA12" i="5"/>
  <c r="GZ12" i="5"/>
  <c r="GY12" i="5"/>
  <c r="GX12" i="5"/>
  <c r="GW12" i="5"/>
  <c r="GV12" i="5"/>
  <c r="GU12" i="5"/>
  <c r="GT12" i="5"/>
  <c r="GS12" i="5"/>
  <c r="GR12" i="5"/>
  <c r="GQ12" i="5"/>
  <c r="GP12" i="5"/>
  <c r="GO12" i="5"/>
  <c r="GN12" i="5"/>
  <c r="GM12" i="5"/>
  <c r="GL12" i="5"/>
  <c r="GK12" i="5"/>
  <c r="GJ12" i="5"/>
  <c r="GI12" i="5"/>
  <c r="GH12" i="5"/>
  <c r="GG12" i="5"/>
  <c r="GF12" i="5"/>
  <c r="GE12" i="5"/>
  <c r="GD12" i="5"/>
  <c r="GC12" i="5"/>
  <c r="GB12" i="5"/>
  <c r="GA12" i="5"/>
  <c r="FZ12" i="5"/>
  <c r="FY12" i="5"/>
  <c r="FX12" i="5"/>
  <c r="FW12" i="5"/>
  <c r="FV12" i="5"/>
  <c r="FT12" i="5"/>
  <c r="FQ12" i="5"/>
  <c r="FN12" i="5"/>
  <c r="FM12" i="5"/>
  <c r="FL12" i="5"/>
  <c r="FK12" i="5"/>
  <c r="FJ12" i="5"/>
  <c r="FI12" i="5"/>
  <c r="FH12" i="5"/>
  <c r="FG12" i="5"/>
  <c r="FF12" i="5"/>
  <c r="FE12" i="5"/>
  <c r="FD12" i="5"/>
  <c r="FC12" i="5"/>
  <c r="FB12" i="5"/>
  <c r="FA12" i="5"/>
  <c r="EZ12" i="5"/>
  <c r="EY12" i="5"/>
  <c r="EX12" i="5"/>
  <c r="EW12" i="5"/>
  <c r="EV12" i="5"/>
  <c r="EU12" i="5"/>
  <c r="ET12" i="5"/>
  <c r="ES12" i="5"/>
  <c r="EN12" i="5"/>
  <c r="EM12" i="5"/>
  <c r="EL12" i="5"/>
  <c r="EK12" i="5"/>
  <c r="EJ12" i="5"/>
  <c r="EH12" i="5"/>
  <c r="EG12" i="5"/>
  <c r="EF12" i="5"/>
  <c r="EE12" i="5"/>
  <c r="ED12" i="5"/>
  <c r="EB12" i="5"/>
  <c r="EA12" i="5"/>
  <c r="DZ12" i="5"/>
  <c r="DY12" i="5"/>
  <c r="DX12" i="5"/>
  <c r="DV12" i="5"/>
  <c r="DU12" i="5"/>
  <c r="DT12" i="5"/>
  <c r="DS12" i="5"/>
  <c r="DR12" i="5"/>
  <c r="DP12" i="5"/>
  <c r="DO12" i="5"/>
  <c r="DN12" i="5"/>
  <c r="DM12" i="5"/>
  <c r="DL12" i="5"/>
  <c r="DJ12" i="5"/>
  <c r="DI12" i="5"/>
  <c r="DH12" i="5"/>
  <c r="DG12" i="5"/>
  <c r="DF12" i="5"/>
  <c r="DD12" i="5"/>
  <c r="DC12" i="5"/>
  <c r="DB12" i="5"/>
  <c r="DA12" i="5"/>
  <c r="CZ12" i="5"/>
  <c r="CX12" i="5"/>
  <c r="CW12" i="5"/>
  <c r="CV12" i="5"/>
  <c r="CU12" i="5"/>
  <c r="CT12" i="5"/>
  <c r="CR12" i="5"/>
  <c r="CQ12" i="5"/>
  <c r="CP12" i="5"/>
  <c r="CO12" i="5"/>
  <c r="CN12" i="5"/>
  <c r="CL12" i="5"/>
  <c r="CK12" i="5"/>
  <c r="CJ12" i="5"/>
  <c r="CI12" i="5"/>
  <c r="CH12" i="5"/>
  <c r="CF12" i="5"/>
  <c r="CE12" i="5"/>
  <c r="CD12" i="5"/>
  <c r="CC12" i="5"/>
  <c r="CB12" i="5"/>
  <c r="BZ12" i="5"/>
  <c r="BY12" i="5"/>
  <c r="BX12" i="5"/>
  <c r="BW12" i="5"/>
  <c r="BV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12" i="5"/>
  <c r="IA11" i="5"/>
  <c r="HZ11" i="5"/>
  <c r="HY11" i="5"/>
  <c r="HX11" i="5"/>
  <c r="HW11" i="5"/>
  <c r="HV11" i="5"/>
  <c r="HU11" i="5"/>
  <c r="HT11" i="5"/>
  <c r="HS11" i="5"/>
  <c r="HR11" i="5"/>
  <c r="HQ11" i="5"/>
  <c r="HP11" i="5"/>
  <c r="HO11" i="5"/>
  <c r="HN11" i="5"/>
  <c r="HM11" i="5"/>
  <c r="HL11" i="5"/>
  <c r="HK11" i="5"/>
  <c r="HJ11" i="5"/>
  <c r="HI11" i="5"/>
  <c r="HH11" i="5"/>
  <c r="HG11" i="5"/>
  <c r="HF11" i="5"/>
  <c r="HE11" i="5"/>
  <c r="HD11" i="5"/>
  <c r="HC11" i="5"/>
  <c r="HB11" i="5"/>
  <c r="HA11" i="5"/>
  <c r="GZ11" i="5"/>
  <c r="GY11" i="5"/>
  <c r="GX11" i="5"/>
  <c r="GW11" i="5"/>
  <c r="GV11" i="5"/>
  <c r="GU11" i="5"/>
  <c r="GT11" i="5"/>
  <c r="GS11" i="5"/>
  <c r="GR11" i="5"/>
  <c r="GQ11" i="5"/>
  <c r="GP11" i="5"/>
  <c r="GO11" i="5"/>
  <c r="GN11" i="5"/>
  <c r="GM11" i="5"/>
  <c r="GL11" i="5"/>
  <c r="GK11" i="5"/>
  <c r="GJ11" i="5"/>
  <c r="GI11" i="5"/>
  <c r="GH11" i="5"/>
  <c r="GG11" i="5"/>
  <c r="GF11" i="5"/>
  <c r="GE11" i="5"/>
  <c r="GD11" i="5"/>
  <c r="GC11" i="5"/>
  <c r="GB11" i="5"/>
  <c r="GA11" i="5"/>
  <c r="FZ11" i="5"/>
  <c r="FY11" i="5"/>
  <c r="FX11" i="5"/>
  <c r="FW11" i="5"/>
  <c r="FV11" i="5"/>
  <c r="FT11" i="5"/>
  <c r="FQ11" i="5"/>
  <c r="FN11" i="5"/>
  <c r="FM11" i="5"/>
  <c r="FL11" i="5"/>
  <c r="FK11" i="5"/>
  <c r="FJ11" i="5"/>
  <c r="FI11" i="5"/>
  <c r="FH11" i="5"/>
  <c r="FG11" i="5"/>
  <c r="FF11" i="5"/>
  <c r="FE11" i="5"/>
  <c r="FD11" i="5"/>
  <c r="FC11" i="5"/>
  <c r="FB11" i="5"/>
  <c r="FA11" i="5"/>
  <c r="EZ11" i="5"/>
  <c r="EY11" i="5"/>
  <c r="EX11" i="5"/>
  <c r="EW11" i="5"/>
  <c r="EV11" i="5"/>
  <c r="EU11" i="5"/>
  <c r="ET11" i="5"/>
  <c r="ES11" i="5"/>
  <c r="EN11" i="5"/>
  <c r="EM11" i="5"/>
  <c r="EL11" i="5"/>
  <c r="EK11" i="5"/>
  <c r="EJ11" i="5"/>
  <c r="EH11" i="5"/>
  <c r="EG11" i="5"/>
  <c r="EF11" i="5"/>
  <c r="EE11" i="5"/>
  <c r="ED11" i="5"/>
  <c r="EB11" i="5"/>
  <c r="EA11" i="5"/>
  <c r="DZ11" i="5"/>
  <c r="DY11" i="5"/>
  <c r="DX11" i="5"/>
  <c r="DV11" i="5"/>
  <c r="DU11" i="5"/>
  <c r="DT11" i="5"/>
  <c r="DS11" i="5"/>
  <c r="DR11" i="5"/>
  <c r="DP11" i="5"/>
  <c r="DO11" i="5"/>
  <c r="DN11" i="5"/>
  <c r="DM11" i="5"/>
  <c r="DL11" i="5"/>
  <c r="DJ11" i="5"/>
  <c r="DI11" i="5"/>
  <c r="DH11" i="5"/>
  <c r="DG11" i="5"/>
  <c r="DF11" i="5"/>
  <c r="DD11" i="5"/>
  <c r="DC11" i="5"/>
  <c r="DB11" i="5"/>
  <c r="DA11" i="5"/>
  <c r="CZ11" i="5"/>
  <c r="CX11" i="5"/>
  <c r="CW11" i="5"/>
  <c r="CV11" i="5"/>
  <c r="CU11" i="5"/>
  <c r="CT11" i="5"/>
  <c r="CR11" i="5"/>
  <c r="CQ11" i="5"/>
  <c r="CP11" i="5"/>
  <c r="CO11" i="5"/>
  <c r="CN11" i="5"/>
  <c r="CL11" i="5"/>
  <c r="CK11" i="5"/>
  <c r="CJ11" i="5"/>
  <c r="CI11" i="5"/>
  <c r="CH11" i="5"/>
  <c r="CF11" i="5"/>
  <c r="CE11" i="5"/>
  <c r="CD11" i="5"/>
  <c r="CC11" i="5"/>
  <c r="CB11" i="5"/>
  <c r="BZ11" i="5"/>
  <c r="BY11" i="5"/>
  <c r="BX11" i="5"/>
  <c r="BW11" i="5"/>
  <c r="BV11" i="5"/>
  <c r="BT11" i="5"/>
  <c r="BS11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11" i="5"/>
  <c r="IA10" i="5"/>
  <c r="HZ10" i="5"/>
  <c r="HY10" i="5"/>
  <c r="HX10" i="5"/>
  <c r="HW10" i="5"/>
  <c r="HV10" i="5"/>
  <c r="HU10" i="5"/>
  <c r="HT10" i="5"/>
  <c r="HS10" i="5"/>
  <c r="HR10" i="5"/>
  <c r="HQ10" i="5"/>
  <c r="HP10" i="5"/>
  <c r="HO10" i="5"/>
  <c r="HN10" i="5"/>
  <c r="HM10" i="5"/>
  <c r="HL10" i="5"/>
  <c r="HK10" i="5"/>
  <c r="HJ10" i="5"/>
  <c r="HI10" i="5"/>
  <c r="HH10" i="5"/>
  <c r="HG10" i="5"/>
  <c r="HF10" i="5"/>
  <c r="HE10" i="5"/>
  <c r="HD10" i="5"/>
  <c r="HC10" i="5"/>
  <c r="HB10" i="5"/>
  <c r="HA10" i="5"/>
  <c r="GZ10" i="5"/>
  <c r="GY10" i="5"/>
  <c r="GX10" i="5"/>
  <c r="GW10" i="5"/>
  <c r="GV10" i="5"/>
  <c r="GU10" i="5"/>
  <c r="GT10" i="5"/>
  <c r="GS10" i="5"/>
  <c r="GR10" i="5"/>
  <c r="GQ10" i="5"/>
  <c r="GP10" i="5"/>
  <c r="GO10" i="5"/>
  <c r="GN10" i="5"/>
  <c r="GM10" i="5"/>
  <c r="GL10" i="5"/>
  <c r="GK10" i="5"/>
  <c r="GJ10" i="5"/>
  <c r="GI10" i="5"/>
  <c r="GH10" i="5"/>
  <c r="GG10" i="5"/>
  <c r="GF10" i="5"/>
  <c r="GE10" i="5"/>
  <c r="GD10" i="5"/>
  <c r="GC10" i="5"/>
  <c r="GB10" i="5"/>
  <c r="GA10" i="5"/>
  <c r="FZ10" i="5"/>
  <c r="FY10" i="5"/>
  <c r="FX10" i="5"/>
  <c r="FW10" i="5"/>
  <c r="FV10" i="5"/>
  <c r="FT10" i="5"/>
  <c r="FQ10" i="5"/>
  <c r="FN10" i="5"/>
  <c r="FM10" i="5"/>
  <c r="FL10" i="5"/>
  <c r="FK10" i="5"/>
  <c r="FJ10" i="5"/>
  <c r="FI10" i="5"/>
  <c r="FH10" i="5"/>
  <c r="FG10" i="5"/>
  <c r="FF10" i="5"/>
  <c r="FE10" i="5"/>
  <c r="FD10" i="5"/>
  <c r="FC10" i="5"/>
  <c r="FB10" i="5"/>
  <c r="FA10" i="5"/>
  <c r="EZ10" i="5"/>
  <c r="EY10" i="5"/>
  <c r="EX10" i="5"/>
  <c r="EW10" i="5"/>
  <c r="EV10" i="5"/>
  <c r="EU10" i="5"/>
  <c r="ET10" i="5"/>
  <c r="ES10" i="5"/>
  <c r="EN10" i="5"/>
  <c r="EM10" i="5"/>
  <c r="EL10" i="5"/>
  <c r="EK10" i="5"/>
  <c r="EJ10" i="5"/>
  <c r="EH10" i="5"/>
  <c r="EG10" i="5"/>
  <c r="EF10" i="5"/>
  <c r="EE10" i="5"/>
  <c r="ED10" i="5"/>
  <c r="EB10" i="5"/>
  <c r="EA10" i="5"/>
  <c r="DZ10" i="5"/>
  <c r="DY10" i="5"/>
  <c r="DX10" i="5"/>
  <c r="DV10" i="5"/>
  <c r="DU10" i="5"/>
  <c r="DT10" i="5"/>
  <c r="DS10" i="5"/>
  <c r="DR10" i="5"/>
  <c r="DP10" i="5"/>
  <c r="DO10" i="5"/>
  <c r="DN10" i="5"/>
  <c r="DM10" i="5"/>
  <c r="DL10" i="5"/>
  <c r="DJ10" i="5"/>
  <c r="DI10" i="5"/>
  <c r="DH10" i="5"/>
  <c r="DG10" i="5"/>
  <c r="DF10" i="5"/>
  <c r="DD10" i="5"/>
  <c r="DC10" i="5"/>
  <c r="DB10" i="5"/>
  <c r="DA10" i="5"/>
  <c r="CZ10" i="5"/>
  <c r="CX10" i="5"/>
  <c r="CW10" i="5"/>
  <c r="CV10" i="5"/>
  <c r="CU10" i="5"/>
  <c r="CT10" i="5"/>
  <c r="CR10" i="5"/>
  <c r="CQ10" i="5"/>
  <c r="CP10" i="5"/>
  <c r="CO10" i="5"/>
  <c r="CN10" i="5"/>
  <c r="CL10" i="5"/>
  <c r="CK10" i="5"/>
  <c r="CJ10" i="5"/>
  <c r="CI10" i="5"/>
  <c r="CH10" i="5"/>
  <c r="CF10" i="5"/>
  <c r="CE10" i="5"/>
  <c r="CD10" i="5"/>
  <c r="CC10" i="5"/>
  <c r="CB10" i="5"/>
  <c r="BZ10" i="5"/>
  <c r="BY10" i="5"/>
  <c r="BX10" i="5"/>
  <c r="BW10" i="5"/>
  <c r="BV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10" i="5"/>
  <c r="IA9" i="5"/>
  <c r="HZ9" i="5"/>
  <c r="HY9" i="5"/>
  <c r="HX9" i="5"/>
  <c r="HW9" i="5"/>
  <c r="HV9" i="5"/>
  <c r="HU9" i="5"/>
  <c r="HT9" i="5"/>
  <c r="HS9" i="5"/>
  <c r="HR9" i="5"/>
  <c r="HQ9" i="5"/>
  <c r="HP9" i="5"/>
  <c r="HO9" i="5"/>
  <c r="HN9" i="5"/>
  <c r="HM9" i="5"/>
  <c r="HL9" i="5"/>
  <c r="HK9" i="5"/>
  <c r="HJ9" i="5"/>
  <c r="HI9" i="5"/>
  <c r="HH9" i="5"/>
  <c r="HG9" i="5"/>
  <c r="HF9" i="5"/>
  <c r="HE9" i="5"/>
  <c r="HD9" i="5"/>
  <c r="HC9" i="5"/>
  <c r="HB9" i="5"/>
  <c r="HA9" i="5"/>
  <c r="GZ9" i="5"/>
  <c r="GY9" i="5"/>
  <c r="GX9" i="5"/>
  <c r="GW9" i="5"/>
  <c r="GV9" i="5"/>
  <c r="GU9" i="5"/>
  <c r="GT9" i="5"/>
  <c r="GS9" i="5"/>
  <c r="GR9" i="5"/>
  <c r="GQ9" i="5"/>
  <c r="GP9" i="5"/>
  <c r="GO9" i="5"/>
  <c r="GN9" i="5"/>
  <c r="GM9" i="5"/>
  <c r="GL9" i="5"/>
  <c r="GK9" i="5"/>
  <c r="GJ9" i="5"/>
  <c r="GI9" i="5"/>
  <c r="GH9" i="5"/>
  <c r="GG9" i="5"/>
  <c r="GF9" i="5"/>
  <c r="GE9" i="5"/>
  <c r="GD9" i="5"/>
  <c r="GC9" i="5"/>
  <c r="GB9" i="5"/>
  <c r="GA9" i="5"/>
  <c r="FZ9" i="5"/>
  <c r="FY9" i="5"/>
  <c r="FX9" i="5"/>
  <c r="FW9" i="5"/>
  <c r="FV9" i="5"/>
  <c r="FT9" i="5"/>
  <c r="FQ9" i="5"/>
  <c r="FN9" i="5"/>
  <c r="FM9" i="5"/>
  <c r="FL9" i="5"/>
  <c r="FK9" i="5"/>
  <c r="FJ9" i="5"/>
  <c r="FI9" i="5"/>
  <c r="FH9" i="5"/>
  <c r="FG9" i="5"/>
  <c r="FF9" i="5"/>
  <c r="FE9" i="5"/>
  <c r="FD9" i="5"/>
  <c r="FC9" i="5"/>
  <c r="FB9" i="5"/>
  <c r="FA9" i="5"/>
  <c r="EZ9" i="5"/>
  <c r="EY9" i="5"/>
  <c r="EX9" i="5"/>
  <c r="EW9" i="5"/>
  <c r="EV9" i="5"/>
  <c r="EU9" i="5"/>
  <c r="ET9" i="5"/>
  <c r="ES9" i="5"/>
  <c r="EN9" i="5"/>
  <c r="EM9" i="5"/>
  <c r="EL9" i="5"/>
  <c r="EK9" i="5"/>
  <c r="EJ9" i="5"/>
  <c r="EH9" i="5"/>
  <c r="EG9" i="5"/>
  <c r="EF9" i="5"/>
  <c r="EE9" i="5"/>
  <c r="ED9" i="5"/>
  <c r="EB9" i="5"/>
  <c r="EA9" i="5"/>
  <c r="DZ9" i="5"/>
  <c r="DY9" i="5"/>
  <c r="DX9" i="5"/>
  <c r="DV9" i="5"/>
  <c r="DU9" i="5"/>
  <c r="DT9" i="5"/>
  <c r="DS9" i="5"/>
  <c r="DR9" i="5"/>
  <c r="DP9" i="5"/>
  <c r="DO9" i="5"/>
  <c r="DN9" i="5"/>
  <c r="DM9" i="5"/>
  <c r="DL9" i="5"/>
  <c r="DJ9" i="5"/>
  <c r="DI9" i="5"/>
  <c r="DH9" i="5"/>
  <c r="DG9" i="5"/>
  <c r="DF9" i="5"/>
  <c r="DD9" i="5"/>
  <c r="DC9" i="5"/>
  <c r="DB9" i="5"/>
  <c r="DA9" i="5"/>
  <c r="CZ9" i="5"/>
  <c r="CX9" i="5"/>
  <c r="CW9" i="5"/>
  <c r="CV9" i="5"/>
  <c r="CU9" i="5"/>
  <c r="CT9" i="5"/>
  <c r="CR9" i="5"/>
  <c r="CQ9" i="5"/>
  <c r="CP9" i="5"/>
  <c r="CO9" i="5"/>
  <c r="CN9" i="5"/>
  <c r="CL9" i="5"/>
  <c r="CK9" i="5"/>
  <c r="CJ9" i="5"/>
  <c r="CI9" i="5"/>
  <c r="CH9" i="5"/>
  <c r="CF9" i="5"/>
  <c r="CE9" i="5"/>
  <c r="CD9" i="5"/>
  <c r="CC9" i="5"/>
  <c r="CB9" i="5"/>
  <c r="BZ9" i="5"/>
  <c r="BY9" i="5"/>
  <c r="BX9" i="5"/>
  <c r="BW9" i="5"/>
  <c r="BV9" i="5"/>
  <c r="BT9" i="5"/>
  <c r="BS9" i="5"/>
  <c r="BR9" i="5"/>
  <c r="BQ9" i="5"/>
  <c r="BP9" i="5"/>
  <c r="BO9" i="5"/>
  <c r="BN9" i="5"/>
  <c r="BM9" i="5"/>
  <c r="BL9" i="5"/>
  <c r="BK9" i="5"/>
  <c r="BJ9" i="5"/>
  <c r="BI9" i="5"/>
  <c r="BH9" i="5"/>
  <c r="BG9" i="5"/>
  <c r="BF9" i="5"/>
  <c r="BE9" i="5"/>
  <c r="BD9" i="5"/>
  <c r="BC9" i="5"/>
  <c r="BB9" i="5"/>
  <c r="BA9" i="5"/>
  <c r="AZ9" i="5"/>
  <c r="AY9" i="5"/>
  <c r="AX9" i="5"/>
  <c r="AW9" i="5"/>
  <c r="AV9" i="5"/>
  <c r="AU9" i="5"/>
  <c r="AT9" i="5"/>
  <c r="AS9" i="5"/>
  <c r="AR9" i="5"/>
  <c r="AQ9" i="5"/>
  <c r="AP9" i="5"/>
  <c r="AO9" i="5"/>
  <c r="AN9" i="5"/>
  <c r="AM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9" i="5"/>
  <c r="IA8" i="5"/>
  <c r="HZ8" i="5"/>
  <c r="HY8" i="5"/>
  <c r="HX8" i="5"/>
  <c r="HW8" i="5"/>
  <c r="HV8" i="5"/>
  <c r="HU8" i="5"/>
  <c r="HT8" i="5"/>
  <c r="HS8" i="5"/>
  <c r="HR8" i="5"/>
  <c r="HQ8" i="5"/>
  <c r="HP8" i="5"/>
  <c r="HO8" i="5"/>
  <c r="HN8" i="5"/>
  <c r="HM8" i="5"/>
  <c r="HL8" i="5"/>
  <c r="HK8" i="5"/>
  <c r="HJ8" i="5"/>
  <c r="HI8" i="5"/>
  <c r="HH8" i="5"/>
  <c r="HG8" i="5"/>
  <c r="HF8" i="5"/>
  <c r="HE8" i="5"/>
  <c r="HD8" i="5"/>
  <c r="HC8" i="5"/>
  <c r="HB8" i="5"/>
  <c r="HA8" i="5"/>
  <c r="GZ8" i="5"/>
  <c r="GY8" i="5"/>
  <c r="GX8" i="5"/>
  <c r="GW8" i="5"/>
  <c r="GV8" i="5"/>
  <c r="GU8" i="5"/>
  <c r="GT8" i="5"/>
  <c r="GS8" i="5"/>
  <c r="GR8" i="5"/>
  <c r="GQ8" i="5"/>
  <c r="GP8" i="5"/>
  <c r="GO8" i="5"/>
  <c r="GN8" i="5"/>
  <c r="GM8" i="5"/>
  <c r="GL8" i="5"/>
  <c r="GK8" i="5"/>
  <c r="GJ8" i="5"/>
  <c r="GI8" i="5"/>
  <c r="GH8" i="5"/>
  <c r="GG8" i="5"/>
  <c r="GF8" i="5"/>
  <c r="GE8" i="5"/>
  <c r="GD8" i="5"/>
  <c r="GC8" i="5"/>
  <c r="GB8" i="5"/>
  <c r="GA8" i="5"/>
  <c r="FZ8" i="5"/>
  <c r="FY8" i="5"/>
  <c r="FX8" i="5"/>
  <c r="FW8" i="5"/>
  <c r="FV8" i="5"/>
  <c r="FT8" i="5"/>
  <c r="FQ8" i="5"/>
  <c r="FN8" i="5"/>
  <c r="FM8" i="5"/>
  <c r="FL8" i="5"/>
  <c r="FK8" i="5"/>
  <c r="FJ8" i="5"/>
  <c r="FI8" i="5"/>
  <c r="FH8" i="5"/>
  <c r="FG8" i="5"/>
  <c r="FF8" i="5"/>
  <c r="FE8" i="5"/>
  <c r="FD8" i="5"/>
  <c r="FC8" i="5"/>
  <c r="FB8" i="5"/>
  <c r="FA8" i="5"/>
  <c r="EZ8" i="5"/>
  <c r="EY8" i="5"/>
  <c r="EX8" i="5"/>
  <c r="EW8" i="5"/>
  <c r="EV8" i="5"/>
  <c r="EU8" i="5"/>
  <c r="ET8" i="5"/>
  <c r="ES8" i="5"/>
  <c r="EN8" i="5"/>
  <c r="EM8" i="5"/>
  <c r="EL8" i="5"/>
  <c r="EK8" i="5"/>
  <c r="EJ8" i="5"/>
  <c r="EH8" i="5"/>
  <c r="EG8" i="5"/>
  <c r="EF8" i="5"/>
  <c r="EE8" i="5"/>
  <c r="ED8" i="5"/>
  <c r="EB8" i="5"/>
  <c r="EA8" i="5"/>
  <c r="DZ8" i="5"/>
  <c r="DY8" i="5"/>
  <c r="DX8" i="5"/>
  <c r="DV8" i="5"/>
  <c r="DU8" i="5"/>
  <c r="DT8" i="5"/>
  <c r="DS8" i="5"/>
  <c r="DR8" i="5"/>
  <c r="DP8" i="5"/>
  <c r="DO8" i="5"/>
  <c r="DN8" i="5"/>
  <c r="DM8" i="5"/>
  <c r="DL8" i="5"/>
  <c r="DJ8" i="5"/>
  <c r="DI8" i="5"/>
  <c r="DH8" i="5"/>
  <c r="DG8" i="5"/>
  <c r="DF8" i="5"/>
  <c r="DD8" i="5"/>
  <c r="DC8" i="5"/>
  <c r="DB8" i="5"/>
  <c r="DA8" i="5"/>
  <c r="CZ8" i="5"/>
  <c r="CX8" i="5"/>
  <c r="CW8" i="5"/>
  <c r="CV8" i="5"/>
  <c r="CU8" i="5"/>
  <c r="CT8" i="5"/>
  <c r="CR8" i="5"/>
  <c r="CQ8" i="5"/>
  <c r="CP8" i="5"/>
  <c r="CO8" i="5"/>
  <c r="CN8" i="5"/>
  <c r="CL8" i="5"/>
  <c r="CK8" i="5"/>
  <c r="CJ8" i="5"/>
  <c r="CI8" i="5"/>
  <c r="CH8" i="5"/>
  <c r="CF8" i="5"/>
  <c r="CE8" i="5"/>
  <c r="CD8" i="5"/>
  <c r="CC8" i="5"/>
  <c r="CB8" i="5"/>
  <c r="BZ8" i="5"/>
  <c r="BY8" i="5"/>
  <c r="BX8" i="5"/>
  <c r="BW8" i="5"/>
  <c r="BV8" i="5"/>
  <c r="BT8" i="5"/>
  <c r="BS8" i="5"/>
  <c r="BR8" i="5"/>
  <c r="BQ8" i="5"/>
  <c r="BP8" i="5"/>
  <c r="BO8" i="5"/>
  <c r="BN8" i="5"/>
  <c r="BM8" i="5"/>
  <c r="BL8" i="5"/>
  <c r="BK8" i="5"/>
  <c r="BJ8" i="5"/>
  <c r="BI8" i="5"/>
  <c r="BH8" i="5"/>
  <c r="BG8" i="5"/>
  <c r="BF8" i="5"/>
  <c r="BE8" i="5"/>
  <c r="BD8" i="5"/>
  <c r="BC8" i="5"/>
  <c r="BB8" i="5"/>
  <c r="BA8" i="5"/>
  <c r="AZ8" i="5"/>
  <c r="AY8" i="5"/>
  <c r="AX8" i="5"/>
  <c r="AW8" i="5"/>
  <c r="AV8" i="5"/>
  <c r="AU8" i="5"/>
  <c r="AT8" i="5"/>
  <c r="AS8" i="5"/>
  <c r="AR8" i="5"/>
  <c r="AQ8" i="5"/>
  <c r="AP8" i="5"/>
  <c r="AO8" i="5"/>
  <c r="AN8" i="5"/>
  <c r="AM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8" i="5"/>
  <c r="IA7" i="5"/>
  <c r="HZ7" i="5"/>
  <c r="HY7" i="5"/>
  <c r="HX7" i="5"/>
  <c r="HW7" i="5"/>
  <c r="HV7" i="5"/>
  <c r="HU7" i="5"/>
  <c r="HT7" i="5"/>
  <c r="HS7" i="5"/>
  <c r="HR7" i="5"/>
  <c r="HQ7" i="5"/>
  <c r="HP7" i="5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T7" i="5"/>
  <c r="FQ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N7" i="5"/>
  <c r="EM7" i="5"/>
  <c r="EL7" i="5"/>
  <c r="EK7" i="5"/>
  <c r="EJ7" i="5"/>
  <c r="EH7" i="5"/>
  <c r="EG7" i="5"/>
  <c r="EF7" i="5"/>
  <c r="EE7" i="5"/>
  <c r="ED7" i="5"/>
  <c r="EB7" i="5"/>
  <c r="EA7" i="5"/>
  <c r="DZ7" i="5"/>
  <c r="DY7" i="5"/>
  <c r="DX7" i="5"/>
  <c r="DV7" i="5"/>
  <c r="DU7" i="5"/>
  <c r="DT7" i="5"/>
  <c r="DS7" i="5"/>
  <c r="DR7" i="5"/>
  <c r="DP7" i="5"/>
  <c r="DO7" i="5"/>
  <c r="DN7" i="5"/>
  <c r="DM7" i="5"/>
  <c r="DL7" i="5"/>
  <c r="DJ7" i="5"/>
  <c r="DI7" i="5"/>
  <c r="DH7" i="5"/>
  <c r="DG7" i="5"/>
  <c r="DF7" i="5"/>
  <c r="DD7" i="5"/>
  <c r="DC7" i="5"/>
  <c r="DB7" i="5"/>
  <c r="DA7" i="5"/>
  <c r="CZ7" i="5"/>
  <c r="CX7" i="5"/>
  <c r="CW7" i="5"/>
  <c r="CV7" i="5"/>
  <c r="CU7" i="5"/>
  <c r="CT7" i="5"/>
  <c r="CR7" i="5"/>
  <c r="CQ7" i="5"/>
  <c r="CP7" i="5"/>
  <c r="CO7" i="5"/>
  <c r="CN7" i="5"/>
  <c r="CL7" i="5"/>
  <c r="CK7" i="5"/>
  <c r="CJ7" i="5"/>
  <c r="CI7" i="5"/>
  <c r="CH7" i="5"/>
  <c r="CF7" i="5"/>
  <c r="CE7" i="5"/>
  <c r="CD7" i="5"/>
  <c r="CC7" i="5"/>
  <c r="CB7" i="5"/>
  <c r="BZ7" i="5"/>
  <c r="BY7" i="5"/>
  <c r="BX7" i="5"/>
  <c r="BW7" i="5"/>
  <c r="BV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7" i="5"/>
  <c r="IA6" i="5"/>
  <c r="HZ6" i="5"/>
  <c r="HY6" i="5"/>
  <c r="HX6" i="5"/>
  <c r="HW6" i="5"/>
  <c r="HV6" i="5"/>
  <c r="HU6" i="5"/>
  <c r="HT6" i="5"/>
  <c r="HS6" i="5"/>
  <c r="HR6" i="5"/>
  <c r="HQ6" i="5"/>
  <c r="HP6" i="5"/>
  <c r="HO6" i="5"/>
  <c r="HN6" i="5"/>
  <c r="HM6" i="5"/>
  <c r="HL6" i="5"/>
  <c r="HK6" i="5"/>
  <c r="HJ6" i="5"/>
  <c r="HI6" i="5"/>
  <c r="HH6" i="5"/>
  <c r="HG6" i="5"/>
  <c r="HF6" i="5"/>
  <c r="HE6" i="5"/>
  <c r="HD6" i="5"/>
  <c r="HC6" i="5"/>
  <c r="HB6" i="5"/>
  <c r="HA6" i="5"/>
  <c r="GZ6" i="5"/>
  <c r="GY6" i="5"/>
  <c r="GX6" i="5"/>
  <c r="GW6" i="5"/>
  <c r="GV6" i="5"/>
  <c r="GU6" i="5"/>
  <c r="GT6" i="5"/>
  <c r="GS6" i="5"/>
  <c r="GR6" i="5"/>
  <c r="GQ6" i="5"/>
  <c r="GP6" i="5"/>
  <c r="GO6" i="5"/>
  <c r="GN6" i="5"/>
  <c r="GM6" i="5"/>
  <c r="GL6" i="5"/>
  <c r="GK6" i="5"/>
  <c r="GJ6" i="5"/>
  <c r="GI6" i="5"/>
  <c r="GH6" i="5"/>
  <c r="GG6" i="5"/>
  <c r="GF6" i="5"/>
  <c r="GE6" i="5"/>
  <c r="GD6" i="5"/>
  <c r="GC6" i="5"/>
  <c r="GB6" i="5"/>
  <c r="GA6" i="5"/>
  <c r="FZ6" i="5"/>
  <c r="FY6" i="5"/>
  <c r="FX6" i="5"/>
  <c r="FW6" i="5"/>
  <c r="FV6" i="5"/>
  <c r="FT6" i="5"/>
  <c r="FQ6" i="5"/>
  <c r="FN6" i="5"/>
  <c r="FM6" i="5"/>
  <c r="FL6" i="5"/>
  <c r="FK6" i="5"/>
  <c r="FJ6" i="5"/>
  <c r="FI6" i="5"/>
  <c r="FH6" i="5"/>
  <c r="FG6" i="5"/>
  <c r="FF6" i="5"/>
  <c r="FE6" i="5"/>
  <c r="FD6" i="5"/>
  <c r="FC6" i="5"/>
  <c r="FB6" i="5"/>
  <c r="FA6" i="5"/>
  <c r="EZ6" i="5"/>
  <c r="EY6" i="5"/>
  <c r="EX6" i="5"/>
  <c r="EW6" i="5"/>
  <c r="EV6" i="5"/>
  <c r="EU6" i="5"/>
  <c r="ET6" i="5"/>
  <c r="ES6" i="5"/>
  <c r="EN6" i="5"/>
  <c r="EM6" i="5"/>
  <c r="EL6" i="5"/>
  <c r="EK6" i="5"/>
  <c r="EJ6" i="5"/>
  <c r="EH6" i="5"/>
  <c r="EG6" i="5"/>
  <c r="EF6" i="5"/>
  <c r="EE6" i="5"/>
  <c r="ED6" i="5"/>
  <c r="EB6" i="5"/>
  <c r="EA6" i="5"/>
  <c r="DZ6" i="5"/>
  <c r="DY6" i="5"/>
  <c r="DX6" i="5"/>
  <c r="DV6" i="5"/>
  <c r="DU6" i="5"/>
  <c r="DT6" i="5"/>
  <c r="DS6" i="5"/>
  <c r="DR6" i="5"/>
  <c r="DP6" i="5"/>
  <c r="DO6" i="5"/>
  <c r="DN6" i="5"/>
  <c r="DM6" i="5"/>
  <c r="DL6" i="5"/>
  <c r="DJ6" i="5"/>
  <c r="DI6" i="5"/>
  <c r="DH6" i="5"/>
  <c r="DG6" i="5"/>
  <c r="DF6" i="5"/>
  <c r="DD6" i="5"/>
  <c r="DC6" i="5"/>
  <c r="DB6" i="5"/>
  <c r="DA6" i="5"/>
  <c r="CZ6" i="5"/>
  <c r="CX6" i="5"/>
  <c r="CW6" i="5"/>
  <c r="CV6" i="5"/>
  <c r="CU6" i="5"/>
  <c r="CT6" i="5"/>
  <c r="CR6" i="5"/>
  <c r="CQ6" i="5"/>
  <c r="CP6" i="5"/>
  <c r="CO6" i="5"/>
  <c r="CN6" i="5"/>
  <c r="CL6" i="5"/>
  <c r="CK6" i="5"/>
  <c r="CJ6" i="5"/>
  <c r="CI6" i="5"/>
  <c r="CH6" i="5"/>
  <c r="CF6" i="5"/>
  <c r="CE6" i="5"/>
  <c r="CD6" i="5"/>
  <c r="CC6" i="5"/>
  <c r="CB6" i="5"/>
  <c r="BZ6" i="5"/>
  <c r="BY6" i="5"/>
  <c r="BX6" i="5"/>
  <c r="BW6" i="5"/>
  <c r="BV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6" i="5"/>
  <c r="IA5" i="5"/>
  <c r="HZ5" i="5"/>
  <c r="HY5" i="5"/>
  <c r="HX5" i="5"/>
  <c r="HW5" i="5"/>
  <c r="HV5" i="5"/>
  <c r="HU5" i="5"/>
  <c r="HT5" i="5"/>
  <c r="HS5" i="5"/>
  <c r="HR5" i="5"/>
  <c r="HQ5" i="5"/>
  <c r="HP5" i="5"/>
  <c r="HO5" i="5"/>
  <c r="HN5" i="5"/>
  <c r="HM5" i="5"/>
  <c r="HL5" i="5"/>
  <c r="HK5" i="5"/>
  <c r="HJ5" i="5"/>
  <c r="HI5" i="5"/>
  <c r="HH5" i="5"/>
  <c r="HG5" i="5"/>
  <c r="HF5" i="5"/>
  <c r="HE5" i="5"/>
  <c r="HD5" i="5"/>
  <c r="HC5" i="5"/>
  <c r="HB5" i="5"/>
  <c r="HA5" i="5"/>
  <c r="GZ5" i="5"/>
  <c r="GY5" i="5"/>
  <c r="GX5" i="5"/>
  <c r="GW5" i="5"/>
  <c r="GV5" i="5"/>
  <c r="GU5" i="5"/>
  <c r="GT5" i="5"/>
  <c r="GS5" i="5"/>
  <c r="GR5" i="5"/>
  <c r="GQ5" i="5"/>
  <c r="GP5" i="5"/>
  <c r="GO5" i="5"/>
  <c r="GN5" i="5"/>
  <c r="GM5" i="5"/>
  <c r="GL5" i="5"/>
  <c r="GK5" i="5"/>
  <c r="GJ5" i="5"/>
  <c r="GI5" i="5"/>
  <c r="GH5" i="5"/>
  <c r="GG5" i="5"/>
  <c r="GF5" i="5"/>
  <c r="GE5" i="5"/>
  <c r="GD5" i="5"/>
  <c r="GC5" i="5"/>
  <c r="GB5" i="5"/>
  <c r="GA5" i="5"/>
  <c r="FZ5" i="5"/>
  <c r="FY5" i="5"/>
  <c r="FX5" i="5"/>
  <c r="FW5" i="5"/>
  <c r="FV5" i="5"/>
  <c r="FT5" i="5"/>
  <c r="FQ5" i="5"/>
  <c r="FN5" i="5"/>
  <c r="FM5" i="5"/>
  <c r="FL5" i="5"/>
  <c r="FK5" i="5"/>
  <c r="FJ5" i="5"/>
  <c r="FI5" i="5"/>
  <c r="FH5" i="5"/>
  <c r="FG5" i="5"/>
  <c r="FF5" i="5"/>
  <c r="FE5" i="5"/>
  <c r="FD5" i="5"/>
  <c r="FC5" i="5"/>
  <c r="FB5" i="5"/>
  <c r="FA5" i="5"/>
  <c r="EZ5" i="5"/>
  <c r="EY5" i="5"/>
  <c r="EX5" i="5"/>
  <c r="EW5" i="5"/>
  <c r="EV5" i="5"/>
  <c r="EU5" i="5"/>
  <c r="ET5" i="5"/>
  <c r="ES5" i="5"/>
  <c r="EN5" i="5"/>
  <c r="EM5" i="5"/>
  <c r="EL5" i="5"/>
  <c r="EK5" i="5"/>
  <c r="EJ5" i="5"/>
  <c r="EH5" i="5"/>
  <c r="EG5" i="5"/>
  <c r="EF5" i="5"/>
  <c r="EE5" i="5"/>
  <c r="ED5" i="5"/>
  <c r="EB5" i="5"/>
  <c r="EA5" i="5"/>
  <c r="DZ5" i="5"/>
  <c r="DY5" i="5"/>
  <c r="DX5" i="5"/>
  <c r="DV5" i="5"/>
  <c r="DU5" i="5"/>
  <c r="DT5" i="5"/>
  <c r="DS5" i="5"/>
  <c r="DR5" i="5"/>
  <c r="DP5" i="5"/>
  <c r="DO5" i="5"/>
  <c r="DN5" i="5"/>
  <c r="DM5" i="5"/>
  <c r="DL5" i="5"/>
  <c r="DJ5" i="5"/>
  <c r="DI5" i="5"/>
  <c r="DH5" i="5"/>
  <c r="DG5" i="5"/>
  <c r="DF5" i="5"/>
  <c r="DD5" i="5"/>
  <c r="DC5" i="5"/>
  <c r="DB5" i="5"/>
  <c r="DA5" i="5"/>
  <c r="CZ5" i="5"/>
  <c r="CX5" i="5"/>
  <c r="CW5" i="5"/>
  <c r="CV5" i="5"/>
  <c r="CU5" i="5"/>
  <c r="CT5" i="5"/>
  <c r="CR5" i="5"/>
  <c r="CQ5" i="5"/>
  <c r="CP5" i="5"/>
  <c r="CO5" i="5"/>
  <c r="CN5" i="5"/>
  <c r="CL5" i="5"/>
  <c r="CK5" i="5"/>
  <c r="CJ5" i="5"/>
  <c r="CI5" i="5"/>
  <c r="CH5" i="5"/>
  <c r="CF5" i="5"/>
  <c r="CE5" i="5"/>
  <c r="CD5" i="5"/>
  <c r="CC5" i="5"/>
  <c r="CB5" i="5"/>
  <c r="BZ5" i="5"/>
  <c r="BY5" i="5"/>
  <c r="BX5" i="5"/>
  <c r="BW5" i="5"/>
  <c r="BV5" i="5"/>
  <c r="BT5" i="5"/>
  <c r="BS5" i="5"/>
  <c r="BR5" i="5"/>
  <c r="BQ5" i="5"/>
  <c r="BP5" i="5"/>
  <c r="BO5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M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5" i="5"/>
  <c r="B27" i="4"/>
  <c r="B26" i="4"/>
  <c r="B25" i="4"/>
  <c r="B24" i="4"/>
  <c r="B23" i="4"/>
  <c r="B22" i="4"/>
  <c r="B21" i="4"/>
  <c r="B20" i="4"/>
  <c r="C180" i="3"/>
  <c r="C176" i="3"/>
  <c r="R136" i="3"/>
  <c r="B47" i="4" s="1"/>
  <c r="Q136" i="3"/>
  <c r="B46" i="4" s="1"/>
  <c r="P136" i="3"/>
  <c r="B44" i="4" s="1"/>
  <c r="O136" i="3"/>
  <c r="B43" i="4" s="1"/>
  <c r="N136" i="3"/>
  <c r="B42" i="4" s="1"/>
  <c r="M136" i="3"/>
  <c r="B45" i="4" s="1"/>
  <c r="L136" i="3"/>
  <c r="B41" i="4" s="1"/>
  <c r="K136" i="3"/>
  <c r="J136" i="3"/>
  <c r="I136" i="3"/>
  <c r="H136" i="3"/>
  <c r="E136" i="3"/>
  <c r="D136" i="3"/>
  <c r="AD34" i="3"/>
  <c r="AB34" i="3"/>
  <c r="Z34" i="3"/>
  <c r="W34" i="3"/>
  <c r="T34" i="3"/>
  <c r="K34" i="3"/>
  <c r="X34" i="3" s="1"/>
  <c r="C34" i="3"/>
  <c r="C167" i="3" s="1"/>
  <c r="B34" i="3"/>
  <c r="B167" i="3" s="1"/>
  <c r="A34" i="3"/>
  <c r="Y34" i="3" s="1"/>
  <c r="AB33" i="3"/>
  <c r="Z33" i="3"/>
  <c r="W33" i="3"/>
  <c r="I33" i="3"/>
  <c r="I166" i="3" s="1"/>
  <c r="B33" i="3"/>
  <c r="B166" i="3" s="1"/>
  <c r="A33" i="3"/>
  <c r="K33" i="3" s="1"/>
  <c r="AB32" i="3"/>
  <c r="Z32" i="3"/>
  <c r="W32" i="3"/>
  <c r="M32" i="3"/>
  <c r="K32" i="3"/>
  <c r="D32" i="3"/>
  <c r="B32" i="3"/>
  <c r="B165" i="3" s="1"/>
  <c r="A32" i="3"/>
  <c r="R32" i="3" s="1"/>
  <c r="R165" i="3" s="1"/>
  <c r="AB31" i="3"/>
  <c r="Z31" i="3"/>
  <c r="W31" i="3"/>
  <c r="T31" i="3"/>
  <c r="B31" i="3"/>
  <c r="B164" i="3" s="1"/>
  <c r="A31" i="3"/>
  <c r="AB30" i="3"/>
  <c r="Z30" i="3"/>
  <c r="W30" i="3"/>
  <c r="O30" i="3"/>
  <c r="I30" i="3"/>
  <c r="I163" i="3" s="1"/>
  <c r="B30" i="3"/>
  <c r="B163" i="3" s="1"/>
  <c r="A30" i="3"/>
  <c r="Q30" i="3" s="1"/>
  <c r="AB29" i="3"/>
  <c r="Z29" i="3"/>
  <c r="W29" i="3"/>
  <c r="M29" i="3"/>
  <c r="C29" i="3"/>
  <c r="C162" i="3" s="1"/>
  <c r="B29" i="3"/>
  <c r="B162" i="3" s="1"/>
  <c r="A29" i="3"/>
  <c r="A162" i="3" s="1"/>
  <c r="AB28" i="3"/>
  <c r="Z28" i="3"/>
  <c r="W28" i="3"/>
  <c r="B28" i="3"/>
  <c r="B161" i="3" s="1"/>
  <c r="A28" i="3"/>
  <c r="R28" i="3" s="1"/>
  <c r="R161" i="3" s="1"/>
  <c r="AB27" i="3"/>
  <c r="Z27" i="3"/>
  <c r="W27" i="3"/>
  <c r="R27" i="3"/>
  <c r="R160" i="3" s="1"/>
  <c r="I27" i="3"/>
  <c r="I160" i="3" s="1"/>
  <c r="B27" i="3"/>
  <c r="B160" i="3" s="1"/>
  <c r="A27" i="3"/>
  <c r="Q27" i="3" s="1"/>
  <c r="AB26" i="3"/>
  <c r="Z26" i="3"/>
  <c r="W26" i="3"/>
  <c r="Q26" i="3"/>
  <c r="E26" i="3"/>
  <c r="B26" i="3"/>
  <c r="B159" i="3" s="1"/>
  <c r="A26" i="3"/>
  <c r="P26" i="3" s="1"/>
  <c r="P159" i="3" s="1"/>
  <c r="AD25" i="3"/>
  <c r="AB25" i="3"/>
  <c r="Z25" i="3"/>
  <c r="W25" i="3"/>
  <c r="T25" i="3"/>
  <c r="O25" i="3"/>
  <c r="O158" i="3" s="1"/>
  <c r="M25" i="3"/>
  <c r="AA25" i="3" s="1"/>
  <c r="K25" i="3"/>
  <c r="K158" i="3" s="1"/>
  <c r="G25" i="3"/>
  <c r="G158" i="3" s="1"/>
  <c r="E25" i="3"/>
  <c r="E158" i="3" s="1"/>
  <c r="B25" i="3"/>
  <c r="B158" i="3" s="1"/>
  <c r="A25" i="3"/>
  <c r="A158" i="3" s="1"/>
  <c r="AB24" i="3"/>
  <c r="Z24" i="3"/>
  <c r="W24" i="3"/>
  <c r="K24" i="3"/>
  <c r="E24" i="3"/>
  <c r="E157" i="3" s="1"/>
  <c r="B24" i="3"/>
  <c r="B157" i="3" s="1"/>
  <c r="A24" i="3"/>
  <c r="T24" i="3" s="1"/>
  <c r="AB23" i="3"/>
  <c r="Z23" i="3"/>
  <c r="W23" i="3"/>
  <c r="J23" i="3"/>
  <c r="J156" i="3" s="1"/>
  <c r="B23" i="3"/>
  <c r="B156" i="3" s="1"/>
  <c r="A23" i="3"/>
  <c r="T23" i="3" s="1"/>
  <c r="AD22" i="3"/>
  <c r="AB22" i="3"/>
  <c r="Z22" i="3"/>
  <c r="W22" i="3"/>
  <c r="T22" i="3"/>
  <c r="H22" i="3"/>
  <c r="H155" i="3" s="1"/>
  <c r="B22" i="3"/>
  <c r="B155" i="3" s="1"/>
  <c r="A22" i="3"/>
  <c r="R22" i="3" s="1"/>
  <c r="R155" i="3" s="1"/>
  <c r="AB21" i="3"/>
  <c r="Z21" i="3"/>
  <c r="W21" i="3"/>
  <c r="Q21" i="3"/>
  <c r="I21" i="3"/>
  <c r="I154" i="3" s="1"/>
  <c r="G21" i="3"/>
  <c r="G154" i="3" s="1"/>
  <c r="B21" i="3"/>
  <c r="B154" i="3" s="1"/>
  <c r="A21" i="3"/>
  <c r="O21" i="3" s="1"/>
  <c r="AD20" i="3"/>
  <c r="AB20" i="3"/>
  <c r="Z20" i="3"/>
  <c r="W20" i="3"/>
  <c r="Q20" i="3"/>
  <c r="Q153" i="3" s="1"/>
  <c r="O20" i="3"/>
  <c r="O153" i="3" s="1"/>
  <c r="I20" i="3"/>
  <c r="I153" i="3" s="1"/>
  <c r="F20" i="3"/>
  <c r="F153" i="3" s="1"/>
  <c r="E20" i="3"/>
  <c r="B20" i="3"/>
  <c r="B153" i="3" s="1"/>
  <c r="A20" i="3"/>
  <c r="N20" i="3" s="1"/>
  <c r="N153" i="3" s="1"/>
  <c r="AB19" i="3"/>
  <c r="Z19" i="3"/>
  <c r="W19" i="3"/>
  <c r="Q19" i="3"/>
  <c r="E19" i="3"/>
  <c r="B19" i="3"/>
  <c r="B152" i="3" s="1"/>
  <c r="A19" i="3"/>
  <c r="O19" i="3" s="1"/>
  <c r="AB18" i="3"/>
  <c r="Z18" i="3"/>
  <c r="W18" i="3"/>
  <c r="K18" i="3"/>
  <c r="X18" i="3" s="1"/>
  <c r="B18" i="3"/>
  <c r="B151" i="3" s="1"/>
  <c r="A18" i="3"/>
  <c r="AD18" i="3" s="1"/>
  <c r="AB17" i="3"/>
  <c r="Z17" i="3"/>
  <c r="W17" i="3"/>
  <c r="Q17" i="3"/>
  <c r="I17" i="3"/>
  <c r="I150" i="3" s="1"/>
  <c r="B17" i="3"/>
  <c r="B150" i="3" s="1"/>
  <c r="A17" i="3"/>
  <c r="F17" i="3" s="1"/>
  <c r="F150" i="3" s="1"/>
  <c r="AB16" i="3"/>
  <c r="Z16" i="3"/>
  <c r="Y16" i="3"/>
  <c r="W16" i="3"/>
  <c r="O16" i="3"/>
  <c r="O149" i="3" s="1"/>
  <c r="H16" i="3"/>
  <c r="H149" i="3" s="1"/>
  <c r="D16" i="3"/>
  <c r="D149" i="3" s="1"/>
  <c r="B16" i="3"/>
  <c r="B149" i="3" s="1"/>
  <c r="A16" i="3"/>
  <c r="Q16" i="3" s="1"/>
  <c r="Q149" i="3" s="1"/>
  <c r="AD15" i="3"/>
  <c r="AB15" i="3"/>
  <c r="Z15" i="3"/>
  <c r="Y15" i="3"/>
  <c r="W15" i="3"/>
  <c r="R15" i="3"/>
  <c r="R148" i="3" s="1"/>
  <c r="P15" i="3"/>
  <c r="P148" i="3" s="1"/>
  <c r="O15" i="3"/>
  <c r="O148" i="3" s="1"/>
  <c r="M15" i="3"/>
  <c r="M148" i="3" s="1"/>
  <c r="L15" i="3"/>
  <c r="L148" i="3" s="1"/>
  <c r="K15" i="3"/>
  <c r="H15" i="3"/>
  <c r="H148" i="3" s="1"/>
  <c r="G15" i="3"/>
  <c r="G148" i="3" s="1"/>
  <c r="F15" i="3"/>
  <c r="F148" i="3" s="1"/>
  <c r="D15" i="3"/>
  <c r="D148" i="3" s="1"/>
  <c r="B15" i="3"/>
  <c r="B148" i="3" s="1"/>
  <c r="A15" i="3"/>
  <c r="A148" i="3" s="1"/>
  <c r="AB14" i="3"/>
  <c r="Z14" i="3"/>
  <c r="W14" i="3"/>
  <c r="H14" i="3"/>
  <c r="H147" i="3" s="1"/>
  <c r="B14" i="3"/>
  <c r="B147" i="3" s="1"/>
  <c r="A14" i="3"/>
  <c r="T14" i="3" s="1"/>
  <c r="AB13" i="3"/>
  <c r="Z13" i="3"/>
  <c r="W13" i="3"/>
  <c r="B13" i="3"/>
  <c r="B146" i="3" s="1"/>
  <c r="A13" i="3"/>
  <c r="G13" i="3" s="1"/>
  <c r="G146" i="3" s="1"/>
  <c r="AD12" i="3"/>
  <c r="AB12" i="3"/>
  <c r="Z12" i="3"/>
  <c r="W12" i="3"/>
  <c r="P12" i="3"/>
  <c r="P145" i="3" s="1"/>
  <c r="N12" i="3"/>
  <c r="N145" i="3" s="1"/>
  <c r="L12" i="3"/>
  <c r="L145" i="3" s="1"/>
  <c r="G12" i="3"/>
  <c r="G145" i="3" s="1"/>
  <c r="E12" i="3"/>
  <c r="E145" i="3" s="1"/>
  <c r="B12" i="3"/>
  <c r="B145" i="3" s="1"/>
  <c r="A12" i="3"/>
  <c r="A145" i="3" s="1"/>
  <c r="AB11" i="3"/>
  <c r="Z11" i="3"/>
  <c r="Y11" i="3"/>
  <c r="W11" i="3"/>
  <c r="T11" i="3"/>
  <c r="R11" i="3"/>
  <c r="R144" i="3" s="1"/>
  <c r="P11" i="3"/>
  <c r="P144" i="3" s="1"/>
  <c r="N11" i="3"/>
  <c r="N144" i="3" s="1"/>
  <c r="M11" i="3"/>
  <c r="M144" i="3" s="1"/>
  <c r="L11" i="3"/>
  <c r="L144" i="3" s="1"/>
  <c r="J11" i="3"/>
  <c r="J144" i="3" s="1"/>
  <c r="H11" i="3"/>
  <c r="H144" i="3" s="1"/>
  <c r="G11" i="3"/>
  <c r="G144" i="3" s="1"/>
  <c r="E11" i="3"/>
  <c r="E144" i="3" s="1"/>
  <c r="D11" i="3"/>
  <c r="D144" i="3" s="1"/>
  <c r="B11" i="3"/>
  <c r="B144" i="3" s="1"/>
  <c r="A11" i="3"/>
  <c r="A144" i="3" s="1"/>
  <c r="AB10" i="3"/>
  <c r="Z10" i="3"/>
  <c r="W10" i="3"/>
  <c r="B10" i="3"/>
  <c r="B143" i="3" s="1"/>
  <c r="A10" i="3"/>
  <c r="K10" i="3" s="1"/>
  <c r="AB9" i="3"/>
  <c r="Z9" i="3"/>
  <c r="W9" i="3"/>
  <c r="O9" i="3"/>
  <c r="O142" i="3" s="1"/>
  <c r="G9" i="3"/>
  <c r="G142" i="3" s="1"/>
  <c r="B9" i="3"/>
  <c r="B142" i="3" s="1"/>
  <c r="A9" i="3"/>
  <c r="N9" i="3" s="1"/>
  <c r="N142" i="3" s="1"/>
  <c r="AB8" i="3"/>
  <c r="Z8" i="3"/>
  <c r="W8" i="3"/>
  <c r="B8" i="3"/>
  <c r="B141" i="3" s="1"/>
  <c r="A8" i="3"/>
  <c r="Q8" i="3" s="1"/>
  <c r="Q141" i="3" s="1"/>
  <c r="AD7" i="3"/>
  <c r="AB7" i="3"/>
  <c r="Z7" i="3"/>
  <c r="W7" i="3"/>
  <c r="R7" i="3"/>
  <c r="R140" i="3" s="1"/>
  <c r="O7" i="3"/>
  <c r="O140" i="3" s="1"/>
  <c r="M7" i="3"/>
  <c r="M140" i="3" s="1"/>
  <c r="K7" i="3"/>
  <c r="H7" i="3"/>
  <c r="H140" i="3" s="1"/>
  <c r="F7" i="3"/>
  <c r="F140" i="3" s="1"/>
  <c r="D7" i="3"/>
  <c r="D140" i="3" s="1"/>
  <c r="B7" i="3"/>
  <c r="B140" i="3" s="1"/>
  <c r="A7" i="3"/>
  <c r="A140" i="3" s="1"/>
  <c r="AB6" i="3"/>
  <c r="Z6" i="3"/>
  <c r="W6" i="3"/>
  <c r="B6" i="3"/>
  <c r="B139" i="3" s="1"/>
  <c r="A6" i="3"/>
  <c r="K6" i="3" s="1"/>
  <c r="AB5" i="3"/>
  <c r="Z5" i="3"/>
  <c r="W5" i="3"/>
  <c r="B5" i="3"/>
  <c r="B138" i="3" s="1"/>
  <c r="A5" i="3"/>
  <c r="Q5" i="3" s="1"/>
  <c r="AB4" i="3"/>
  <c r="Z4" i="3"/>
  <c r="W4" i="3"/>
  <c r="B4" i="3"/>
  <c r="B137" i="3" s="1"/>
  <c r="A4" i="3"/>
  <c r="A137" i="3" s="1"/>
  <c r="B35" i="2"/>
  <c r="A35" i="2"/>
  <c r="B34" i="2"/>
  <c r="A34" i="2"/>
  <c r="B33" i="2"/>
  <c r="A33" i="2"/>
  <c r="B32" i="2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B9" i="2"/>
  <c r="A9" i="2"/>
  <c r="B8" i="2"/>
  <c r="A8" i="2"/>
  <c r="B7" i="2"/>
  <c r="A7" i="2"/>
  <c r="B6" i="2"/>
  <c r="A6" i="2"/>
  <c r="B5" i="2"/>
  <c r="A5" i="2"/>
  <c r="C44" i="1"/>
  <c r="O4" i="3" l="1"/>
  <c r="AE4" i="3" s="1"/>
  <c r="D4" i="3"/>
  <c r="U4" i="3" s="1"/>
  <c r="H4" i="3"/>
  <c r="H137" i="3" s="1"/>
  <c r="P10" i="3"/>
  <c r="P143" i="3" s="1"/>
  <c r="T6" i="3"/>
  <c r="AE16" i="3"/>
  <c r="E4" i="3"/>
  <c r="E137" i="3" s="1"/>
  <c r="L4" i="3"/>
  <c r="L137" i="3" s="1"/>
  <c r="P4" i="3"/>
  <c r="P137" i="3" s="1"/>
  <c r="J6" i="3"/>
  <c r="J139" i="3" s="1"/>
  <c r="E7" i="3"/>
  <c r="E140" i="3" s="1"/>
  <c r="J7" i="3"/>
  <c r="J140" i="3" s="1"/>
  <c r="N7" i="3"/>
  <c r="N140" i="3" s="1"/>
  <c r="T7" i="3"/>
  <c r="G8" i="3"/>
  <c r="G141" i="3" s="1"/>
  <c r="N8" i="3"/>
  <c r="N141" i="3" s="1"/>
  <c r="Y8" i="3"/>
  <c r="H9" i="3"/>
  <c r="H142" i="3" s="1"/>
  <c r="Y9" i="3"/>
  <c r="R10" i="3"/>
  <c r="R143" i="3" s="1"/>
  <c r="F12" i="3"/>
  <c r="F145" i="3" s="1"/>
  <c r="M12" i="3"/>
  <c r="C14" i="3"/>
  <c r="C147" i="3" s="1"/>
  <c r="C15" i="3"/>
  <c r="C148" i="3" s="1"/>
  <c r="AE15" i="3"/>
  <c r="E16" i="3"/>
  <c r="E149" i="3" s="1"/>
  <c r="L16" i="3"/>
  <c r="L149" i="3" s="1"/>
  <c r="P16" i="3"/>
  <c r="P149" i="3" s="1"/>
  <c r="O17" i="3"/>
  <c r="R18" i="3"/>
  <c r="R151" i="3" s="1"/>
  <c r="G19" i="3"/>
  <c r="G152" i="3" s="1"/>
  <c r="R19" i="3"/>
  <c r="R152" i="3" s="1"/>
  <c r="H21" i="3"/>
  <c r="H154" i="3" s="1"/>
  <c r="T21" i="3"/>
  <c r="AD21" i="3"/>
  <c r="I22" i="3"/>
  <c r="I155" i="3" s="1"/>
  <c r="M23" i="3"/>
  <c r="M156" i="3" s="1"/>
  <c r="I24" i="3"/>
  <c r="I157" i="3" s="1"/>
  <c r="C25" i="3"/>
  <c r="C158" i="3" s="1"/>
  <c r="J27" i="3"/>
  <c r="J160" i="3" s="1"/>
  <c r="K28" i="3"/>
  <c r="AD28" i="3"/>
  <c r="E29" i="3"/>
  <c r="E162" i="3" s="1"/>
  <c r="N29" i="3"/>
  <c r="N162" i="3" s="1"/>
  <c r="E32" i="3"/>
  <c r="E165" i="3" s="1"/>
  <c r="T32" i="3"/>
  <c r="AD32" i="3"/>
  <c r="J33" i="3"/>
  <c r="J166" i="3" s="1"/>
  <c r="D34" i="3"/>
  <c r="D167" i="3" s="1"/>
  <c r="L34" i="3"/>
  <c r="L167" i="3" s="1"/>
  <c r="A156" i="3"/>
  <c r="A165" i="3"/>
  <c r="M8" i="3"/>
  <c r="AD8" i="3"/>
  <c r="Y10" i="3"/>
  <c r="E28" i="3"/>
  <c r="T28" i="3"/>
  <c r="F4" i="3"/>
  <c r="AD4" i="3"/>
  <c r="Q6" i="3"/>
  <c r="Q139" i="3" s="1"/>
  <c r="D8" i="3"/>
  <c r="D141" i="3" s="1"/>
  <c r="O8" i="3"/>
  <c r="AE8" i="3" s="1"/>
  <c r="H10" i="3"/>
  <c r="H143" i="3" s="1"/>
  <c r="T10" i="3"/>
  <c r="F13" i="3"/>
  <c r="F146" i="3" s="1"/>
  <c r="U16" i="3"/>
  <c r="I19" i="3"/>
  <c r="I152" i="3" s="1"/>
  <c r="AD19" i="3"/>
  <c r="K27" i="3"/>
  <c r="C28" i="3"/>
  <c r="C161" i="3" s="1"/>
  <c r="L28" i="3"/>
  <c r="L161" i="3" s="1"/>
  <c r="F29" i="3"/>
  <c r="F162" i="3" s="1"/>
  <c r="O29" i="3"/>
  <c r="O162" i="3" s="1"/>
  <c r="AD29" i="3"/>
  <c r="E34" i="3"/>
  <c r="E167" i="3" s="1"/>
  <c r="M34" i="3"/>
  <c r="M158" i="3"/>
  <c r="K167" i="3"/>
  <c r="I6" i="3"/>
  <c r="I139" i="3" s="1"/>
  <c r="F8" i="3"/>
  <c r="F141" i="3" s="1"/>
  <c r="M4" i="3"/>
  <c r="M137" i="3" s="1"/>
  <c r="D6" i="3"/>
  <c r="U6" i="3" s="1"/>
  <c r="Y6" i="3"/>
  <c r="H8" i="3"/>
  <c r="H141" i="3" s="1"/>
  <c r="F16" i="3"/>
  <c r="F149" i="3" s="1"/>
  <c r="M16" i="3"/>
  <c r="AA16" i="3" s="1"/>
  <c r="T19" i="3"/>
  <c r="K22" i="3"/>
  <c r="G4" i="3"/>
  <c r="G137" i="3" s="1"/>
  <c r="N4" i="3"/>
  <c r="Y4" i="3"/>
  <c r="H6" i="3"/>
  <c r="H139" i="3" s="1"/>
  <c r="R6" i="3"/>
  <c r="R139" i="3" s="1"/>
  <c r="C7" i="3"/>
  <c r="C140" i="3" s="1"/>
  <c r="G7" i="3"/>
  <c r="G140" i="3" s="1"/>
  <c r="L7" i="3"/>
  <c r="L140" i="3" s="1"/>
  <c r="P7" i="3"/>
  <c r="P140" i="3" s="1"/>
  <c r="Y7" i="3"/>
  <c r="AE7" i="3"/>
  <c r="E8" i="3"/>
  <c r="E141" i="3" s="1"/>
  <c r="L8" i="3"/>
  <c r="L141" i="3" s="1"/>
  <c r="P8" i="3"/>
  <c r="P141" i="3" s="1"/>
  <c r="F9" i="3"/>
  <c r="F142" i="3" s="1"/>
  <c r="Q9" i="3"/>
  <c r="I10" i="3"/>
  <c r="I143" i="3" s="1"/>
  <c r="F11" i="3"/>
  <c r="F144" i="3" s="1"/>
  <c r="K11" i="3"/>
  <c r="X11" i="3" s="1"/>
  <c r="O11" i="3"/>
  <c r="AD11" i="3"/>
  <c r="D12" i="3"/>
  <c r="H12" i="3"/>
  <c r="H145" i="3" s="1"/>
  <c r="O12" i="3"/>
  <c r="Y12" i="3"/>
  <c r="E15" i="3"/>
  <c r="E148" i="3" s="1"/>
  <c r="J15" i="3"/>
  <c r="J148" i="3" s="1"/>
  <c r="N15" i="3"/>
  <c r="N148" i="3" s="1"/>
  <c r="T15" i="3"/>
  <c r="G16" i="3"/>
  <c r="G149" i="3" s="1"/>
  <c r="N16" i="3"/>
  <c r="N149" i="3" s="1"/>
  <c r="AD16" i="3"/>
  <c r="J19" i="3"/>
  <c r="J152" i="3" s="1"/>
  <c r="G20" i="3"/>
  <c r="G153" i="3" s="1"/>
  <c r="T20" i="3"/>
  <c r="AC20" i="3"/>
  <c r="F21" i="3"/>
  <c r="F154" i="3" s="1"/>
  <c r="P21" i="3"/>
  <c r="P154" i="3" s="1"/>
  <c r="I23" i="3"/>
  <c r="I156" i="3" s="1"/>
  <c r="D24" i="3"/>
  <c r="D157" i="3" s="1"/>
  <c r="L24" i="3"/>
  <c r="L157" i="3" s="1"/>
  <c r="F25" i="3"/>
  <c r="F158" i="3" s="1"/>
  <c r="N25" i="3"/>
  <c r="N158" i="3" s="1"/>
  <c r="X25" i="3"/>
  <c r="D28" i="3"/>
  <c r="M28" i="3"/>
  <c r="AA28" i="3" s="1"/>
  <c r="G29" i="3"/>
  <c r="G162" i="3" s="1"/>
  <c r="P30" i="3"/>
  <c r="P163" i="3" s="1"/>
  <c r="C32" i="3"/>
  <c r="C165" i="3" s="1"/>
  <c r="L32" i="3"/>
  <c r="L165" i="3" s="1"/>
  <c r="F34" i="3"/>
  <c r="F167" i="3" s="1"/>
  <c r="N34" i="3"/>
  <c r="N167" i="3" s="1"/>
  <c r="X10" i="3"/>
  <c r="K143" i="3"/>
  <c r="K139" i="3"/>
  <c r="X6" i="3"/>
  <c r="Q138" i="3"/>
  <c r="AC5" i="3"/>
  <c r="M149" i="3"/>
  <c r="O141" i="3"/>
  <c r="Q142" i="3"/>
  <c r="AC9" i="3"/>
  <c r="U11" i="3"/>
  <c r="A146" i="3"/>
  <c r="T13" i="3"/>
  <c r="K13" i="3"/>
  <c r="C13" i="3"/>
  <c r="C146" i="3" s="1"/>
  <c r="R13" i="3"/>
  <c r="R146" i="3" s="1"/>
  <c r="J13" i="3"/>
  <c r="J146" i="3" s="1"/>
  <c r="AD13" i="3"/>
  <c r="M13" i="3"/>
  <c r="E13" i="3"/>
  <c r="L13" i="3"/>
  <c r="L146" i="3" s="1"/>
  <c r="D13" i="3"/>
  <c r="P13" i="3"/>
  <c r="P146" i="3" s="1"/>
  <c r="A147" i="3"/>
  <c r="AD14" i="3"/>
  <c r="M14" i="3"/>
  <c r="E14" i="3"/>
  <c r="L14" i="3"/>
  <c r="L147" i="3" s="1"/>
  <c r="D14" i="3"/>
  <c r="O14" i="3"/>
  <c r="G14" i="3"/>
  <c r="G147" i="3" s="1"/>
  <c r="N14" i="3"/>
  <c r="N147" i="3" s="1"/>
  <c r="F14" i="3"/>
  <c r="F147" i="3" s="1"/>
  <c r="Q14" i="3"/>
  <c r="E153" i="3"/>
  <c r="K155" i="3"/>
  <c r="X22" i="3"/>
  <c r="U24" i="3"/>
  <c r="E159" i="3"/>
  <c r="O163" i="3"/>
  <c r="AE30" i="3"/>
  <c r="O5" i="3"/>
  <c r="F137" i="3"/>
  <c r="J5" i="3"/>
  <c r="J138" i="3" s="1"/>
  <c r="Y5" i="3"/>
  <c r="N5" i="3"/>
  <c r="N138" i="3" s="1"/>
  <c r="M141" i="3"/>
  <c r="AA8" i="3"/>
  <c r="C10" i="3"/>
  <c r="C143" i="3" s="1"/>
  <c r="C11" i="3"/>
  <c r="C144" i="3" s="1"/>
  <c r="Q13" i="3"/>
  <c r="R14" i="3"/>
  <c r="R147" i="3" s="1"/>
  <c r="K148" i="3"/>
  <c r="X15" i="3"/>
  <c r="U15" i="3"/>
  <c r="A150" i="3"/>
  <c r="T17" i="3"/>
  <c r="K17" i="3"/>
  <c r="C17" i="3"/>
  <c r="C150" i="3" s="1"/>
  <c r="R17" i="3"/>
  <c r="R150" i="3" s="1"/>
  <c r="J17" i="3"/>
  <c r="J150" i="3" s="1"/>
  <c r="AD17" i="3"/>
  <c r="M17" i="3"/>
  <c r="E17" i="3"/>
  <c r="L17" i="3"/>
  <c r="L150" i="3" s="1"/>
  <c r="D17" i="3"/>
  <c r="P17" i="3"/>
  <c r="P150" i="3" s="1"/>
  <c r="A151" i="3"/>
  <c r="N18" i="3"/>
  <c r="N151" i="3" s="1"/>
  <c r="M18" i="3"/>
  <c r="E18" i="3"/>
  <c r="L18" i="3"/>
  <c r="L151" i="3" s="1"/>
  <c r="D18" i="3"/>
  <c r="T18" i="3"/>
  <c r="J18" i="3"/>
  <c r="J151" i="3" s="1"/>
  <c r="Y18" i="3"/>
  <c r="P18" i="3"/>
  <c r="P151" i="3" s="1"/>
  <c r="G18" i="3"/>
  <c r="G151" i="3" s="1"/>
  <c r="O18" i="3"/>
  <c r="F18" i="3"/>
  <c r="F151" i="3" s="1"/>
  <c r="E152" i="3"/>
  <c r="C27" i="3"/>
  <c r="C160" i="3" s="1"/>
  <c r="M161" i="3"/>
  <c r="M145" i="3"/>
  <c r="AA12" i="3"/>
  <c r="Q150" i="3"/>
  <c r="AC17" i="3"/>
  <c r="C18" i="3"/>
  <c r="C151" i="3" s="1"/>
  <c r="F5" i="3"/>
  <c r="F138" i="3" s="1"/>
  <c r="AA7" i="3"/>
  <c r="AC8" i="3"/>
  <c r="I9" i="3"/>
  <c r="I142" i="3" s="1"/>
  <c r="J10" i="3"/>
  <c r="J143" i="3" s="1"/>
  <c r="H13" i="3"/>
  <c r="H146" i="3" s="1"/>
  <c r="Y13" i="3"/>
  <c r="I14" i="3"/>
  <c r="I147" i="3" s="1"/>
  <c r="Y14" i="3"/>
  <c r="G17" i="3"/>
  <c r="G150" i="3" s="1"/>
  <c r="H18" i="3"/>
  <c r="H151" i="3" s="1"/>
  <c r="A155" i="3"/>
  <c r="N22" i="3"/>
  <c r="N155" i="3" s="1"/>
  <c r="F22" i="3"/>
  <c r="F155" i="3" s="1"/>
  <c r="L22" i="3"/>
  <c r="L155" i="3" s="1"/>
  <c r="D22" i="3"/>
  <c r="Y22" i="3"/>
  <c r="O22" i="3"/>
  <c r="C22" i="3"/>
  <c r="C155" i="3" s="1"/>
  <c r="M22" i="3"/>
  <c r="J22" i="3"/>
  <c r="J155" i="3" s="1"/>
  <c r="Q22" i="3"/>
  <c r="G22" i="3"/>
  <c r="G155" i="3" s="1"/>
  <c r="P22" i="3"/>
  <c r="P155" i="3" s="1"/>
  <c r="E22" i="3"/>
  <c r="K151" i="3"/>
  <c r="A138" i="3"/>
  <c r="AD5" i="3"/>
  <c r="M5" i="3"/>
  <c r="E5" i="3"/>
  <c r="T5" i="3"/>
  <c r="L5" i="3"/>
  <c r="L138" i="3" s="1"/>
  <c r="D5" i="3"/>
  <c r="K5" i="3"/>
  <c r="C5" i="3"/>
  <c r="C138" i="3" s="1"/>
  <c r="N137" i="3"/>
  <c r="G5" i="3"/>
  <c r="G138" i="3" s="1"/>
  <c r="R5" i="3"/>
  <c r="R138" i="3" s="1"/>
  <c r="A139" i="3"/>
  <c r="AD6" i="3"/>
  <c r="M6" i="3"/>
  <c r="O6" i="3"/>
  <c r="G6" i="3"/>
  <c r="G139" i="3" s="1"/>
  <c r="L6" i="3"/>
  <c r="L139" i="3" s="1"/>
  <c r="N6" i="3"/>
  <c r="N139" i="3" s="1"/>
  <c r="F6" i="3"/>
  <c r="F139" i="3" s="1"/>
  <c r="E6" i="3"/>
  <c r="P6" i="3"/>
  <c r="P139" i="3" s="1"/>
  <c r="U8" i="3"/>
  <c r="AA11" i="3"/>
  <c r="I13" i="3"/>
  <c r="I146" i="3" s="1"/>
  <c r="J14" i="3"/>
  <c r="J147" i="3" s="1"/>
  <c r="H17" i="3"/>
  <c r="H150" i="3" s="1"/>
  <c r="Y17" i="3"/>
  <c r="I18" i="3"/>
  <c r="I151" i="3" s="1"/>
  <c r="Q152" i="3"/>
  <c r="AC19" i="3"/>
  <c r="AE20" i="3"/>
  <c r="Q154" i="3"/>
  <c r="AC21" i="3"/>
  <c r="AE25" i="3"/>
  <c r="Q163" i="3"/>
  <c r="AC30" i="3"/>
  <c r="Y31" i="3"/>
  <c r="P31" i="3"/>
  <c r="P164" i="3" s="1"/>
  <c r="H31" i="3"/>
  <c r="H164" i="3" s="1"/>
  <c r="O31" i="3"/>
  <c r="G31" i="3"/>
  <c r="G164" i="3" s="1"/>
  <c r="N31" i="3"/>
  <c r="N164" i="3" s="1"/>
  <c r="F31" i="3"/>
  <c r="F164" i="3" s="1"/>
  <c r="AD31" i="3"/>
  <c r="M31" i="3"/>
  <c r="E31" i="3"/>
  <c r="L31" i="3"/>
  <c r="L164" i="3" s="1"/>
  <c r="D31" i="3"/>
  <c r="J31" i="3"/>
  <c r="J164" i="3" s="1"/>
  <c r="I31" i="3"/>
  <c r="I164" i="3" s="1"/>
  <c r="A164" i="3"/>
  <c r="C31" i="3"/>
  <c r="C164" i="3" s="1"/>
  <c r="Q31" i="3"/>
  <c r="K31" i="3"/>
  <c r="Q159" i="3"/>
  <c r="AC26" i="3"/>
  <c r="H5" i="3"/>
  <c r="H138" i="3" s="1"/>
  <c r="AE9" i="3"/>
  <c r="E161" i="3"/>
  <c r="P5" i="3"/>
  <c r="P138" i="3" s="1"/>
  <c r="D137" i="3"/>
  <c r="N13" i="3"/>
  <c r="N146" i="3" s="1"/>
  <c r="K14" i="3"/>
  <c r="AA15" i="3"/>
  <c r="AC16" i="3"/>
  <c r="O154" i="3"/>
  <c r="AE21" i="3"/>
  <c r="K157" i="3"/>
  <c r="X24" i="3"/>
  <c r="A159" i="3"/>
  <c r="N26" i="3"/>
  <c r="N159" i="3" s="1"/>
  <c r="F26" i="3"/>
  <c r="F159" i="3" s="1"/>
  <c r="AD26" i="3"/>
  <c r="M26" i="3"/>
  <c r="L26" i="3"/>
  <c r="L159" i="3" s="1"/>
  <c r="D26" i="3"/>
  <c r="T26" i="3"/>
  <c r="K26" i="3"/>
  <c r="C26" i="3"/>
  <c r="C159" i="3" s="1"/>
  <c r="R26" i="3"/>
  <c r="R159" i="3" s="1"/>
  <c r="J26" i="3"/>
  <c r="J159" i="3" s="1"/>
  <c r="H26" i="3"/>
  <c r="H159" i="3" s="1"/>
  <c r="Y26" i="3"/>
  <c r="G26" i="3"/>
  <c r="G159" i="3" s="1"/>
  <c r="O26" i="3"/>
  <c r="I26" i="3"/>
  <c r="I159" i="3" s="1"/>
  <c r="I5" i="3"/>
  <c r="I138" i="3" s="1"/>
  <c r="C6" i="3"/>
  <c r="C139" i="3" s="1"/>
  <c r="K140" i="3"/>
  <c r="X7" i="3"/>
  <c r="U7" i="3"/>
  <c r="A142" i="3"/>
  <c r="T9" i="3"/>
  <c r="K9" i="3"/>
  <c r="C9" i="3"/>
  <c r="C142" i="3" s="1"/>
  <c r="J9" i="3"/>
  <c r="J142" i="3" s="1"/>
  <c r="AD9" i="3"/>
  <c r="M9" i="3"/>
  <c r="E9" i="3"/>
  <c r="R9" i="3"/>
  <c r="R142" i="3" s="1"/>
  <c r="L9" i="3"/>
  <c r="L142" i="3" s="1"/>
  <c r="D9" i="3"/>
  <c r="P9" i="3"/>
  <c r="P142" i="3" s="1"/>
  <c r="A143" i="3"/>
  <c r="AD10" i="3"/>
  <c r="M10" i="3"/>
  <c r="E10" i="3"/>
  <c r="L10" i="3"/>
  <c r="L143" i="3" s="1"/>
  <c r="O10" i="3"/>
  <c r="G10" i="3"/>
  <c r="G143" i="3" s="1"/>
  <c r="D10" i="3"/>
  <c r="N10" i="3"/>
  <c r="N143" i="3" s="1"/>
  <c r="F10" i="3"/>
  <c r="F143" i="3" s="1"/>
  <c r="Q10" i="3"/>
  <c r="O13" i="3"/>
  <c r="P14" i="3"/>
  <c r="P147" i="3" s="1"/>
  <c r="N17" i="3"/>
  <c r="N150" i="3" s="1"/>
  <c r="Q18" i="3"/>
  <c r="O152" i="3"/>
  <c r="AE19" i="3"/>
  <c r="AA23" i="3"/>
  <c r="K161" i="3"/>
  <c r="X28" i="3"/>
  <c r="R31" i="3"/>
  <c r="R164" i="3" s="1"/>
  <c r="D165" i="3"/>
  <c r="U32" i="3"/>
  <c r="I4" i="3"/>
  <c r="J4" i="3"/>
  <c r="J8" i="3"/>
  <c r="J141" i="3" s="1"/>
  <c r="R8" i="3"/>
  <c r="R141" i="3" s="1"/>
  <c r="J12" i="3"/>
  <c r="J145" i="3" s="1"/>
  <c r="R12" i="3"/>
  <c r="R145" i="3" s="1"/>
  <c r="J16" i="3"/>
  <c r="J149" i="3" s="1"/>
  <c r="R16" i="3"/>
  <c r="R149" i="3" s="1"/>
  <c r="C19" i="3"/>
  <c r="C152" i="3" s="1"/>
  <c r="M19" i="3"/>
  <c r="C20" i="3"/>
  <c r="C153" i="3" s="1"/>
  <c r="M20" i="3"/>
  <c r="C21" i="3"/>
  <c r="C154" i="3" s="1"/>
  <c r="N21" i="3"/>
  <c r="N154" i="3" s="1"/>
  <c r="Y21" i="3"/>
  <c r="E23" i="3"/>
  <c r="R23" i="3"/>
  <c r="R156" i="3" s="1"/>
  <c r="Q24" i="3"/>
  <c r="AD24" i="3"/>
  <c r="G30" i="3"/>
  <c r="G163" i="3" s="1"/>
  <c r="Y30" i="3"/>
  <c r="Q4" i="3"/>
  <c r="R4" i="3"/>
  <c r="C4" i="3"/>
  <c r="K4" i="3"/>
  <c r="T4" i="3"/>
  <c r="I7" i="3"/>
  <c r="I140" i="3" s="1"/>
  <c r="Q7" i="3"/>
  <c r="C8" i="3"/>
  <c r="C141" i="3" s="1"/>
  <c r="K8" i="3"/>
  <c r="T8" i="3"/>
  <c r="I11" i="3"/>
  <c r="I144" i="3" s="1"/>
  <c r="Q11" i="3"/>
  <c r="C12" i="3"/>
  <c r="C145" i="3" s="1"/>
  <c r="K12" i="3"/>
  <c r="T12" i="3"/>
  <c r="I15" i="3"/>
  <c r="Q15" i="3"/>
  <c r="C16" i="3"/>
  <c r="C149" i="3" s="1"/>
  <c r="K16" i="3"/>
  <c r="T16" i="3"/>
  <c r="D19" i="3"/>
  <c r="D20" i="3"/>
  <c r="E21" i="3"/>
  <c r="G23" i="3"/>
  <c r="G156" i="3" s="1"/>
  <c r="C24" i="3"/>
  <c r="C157" i="3" s="1"/>
  <c r="Y27" i="3"/>
  <c r="P27" i="3"/>
  <c r="P160" i="3" s="1"/>
  <c r="H27" i="3"/>
  <c r="H160" i="3" s="1"/>
  <c r="O27" i="3"/>
  <c r="G27" i="3"/>
  <c r="G160" i="3" s="1"/>
  <c r="N27" i="3"/>
  <c r="N160" i="3" s="1"/>
  <c r="F27" i="3"/>
  <c r="F160" i="3" s="1"/>
  <c r="A160" i="3"/>
  <c r="AD27" i="3"/>
  <c r="M27" i="3"/>
  <c r="E27" i="3"/>
  <c r="L27" i="3"/>
  <c r="L160" i="3" s="1"/>
  <c r="D27" i="3"/>
  <c r="T27" i="3"/>
  <c r="H30" i="3"/>
  <c r="H163" i="3" s="1"/>
  <c r="A141" i="3"/>
  <c r="Y23" i="3"/>
  <c r="P23" i="3"/>
  <c r="P156" i="3" s="1"/>
  <c r="H23" i="3"/>
  <c r="H156" i="3" s="1"/>
  <c r="N23" i="3"/>
  <c r="N156" i="3" s="1"/>
  <c r="F23" i="3"/>
  <c r="F156" i="3" s="1"/>
  <c r="AD23" i="3"/>
  <c r="L23" i="3"/>
  <c r="L156" i="3" s="1"/>
  <c r="K23" i="3"/>
  <c r="AA29" i="3"/>
  <c r="M162" i="3"/>
  <c r="K166" i="3"/>
  <c r="X33" i="3"/>
  <c r="U34" i="3"/>
  <c r="A149" i="3"/>
  <c r="AE29" i="3"/>
  <c r="K165" i="3"/>
  <c r="X32" i="3"/>
  <c r="V34" i="3"/>
  <c r="Y19" i="3"/>
  <c r="P19" i="3"/>
  <c r="P152" i="3" s="1"/>
  <c r="H19" i="3"/>
  <c r="H152" i="3" s="1"/>
  <c r="N19" i="3"/>
  <c r="N152" i="3" s="1"/>
  <c r="F19" i="3"/>
  <c r="F152" i="3" s="1"/>
  <c r="A152" i="3"/>
  <c r="K19" i="3"/>
  <c r="R20" i="3"/>
  <c r="R153" i="3" s="1"/>
  <c r="J20" i="3"/>
  <c r="J153" i="3" s="1"/>
  <c r="A153" i="3"/>
  <c r="Y20" i="3"/>
  <c r="P20" i="3"/>
  <c r="P153" i="3" s="1"/>
  <c r="H20" i="3"/>
  <c r="H153" i="3" s="1"/>
  <c r="K20" i="3"/>
  <c r="A154" i="3"/>
  <c r="L21" i="3"/>
  <c r="L154" i="3" s="1"/>
  <c r="D21" i="3"/>
  <c r="R21" i="3"/>
  <c r="R154" i="3" s="1"/>
  <c r="J21" i="3"/>
  <c r="J154" i="3" s="1"/>
  <c r="K21" i="3"/>
  <c r="C23" i="3"/>
  <c r="C156" i="3" s="1"/>
  <c r="O23" i="3"/>
  <c r="A163" i="3"/>
  <c r="N30" i="3"/>
  <c r="N163" i="3" s="1"/>
  <c r="F30" i="3"/>
  <c r="F163" i="3" s="1"/>
  <c r="AD30" i="3"/>
  <c r="M30" i="3"/>
  <c r="E30" i="3"/>
  <c r="L30" i="3"/>
  <c r="L163" i="3" s="1"/>
  <c r="D30" i="3"/>
  <c r="T30" i="3"/>
  <c r="K30" i="3"/>
  <c r="C30" i="3"/>
  <c r="C163" i="3" s="1"/>
  <c r="R30" i="3"/>
  <c r="R163" i="3" s="1"/>
  <c r="J30" i="3"/>
  <c r="J163" i="3" s="1"/>
  <c r="I8" i="3"/>
  <c r="I12" i="3"/>
  <c r="Q12" i="3"/>
  <c r="I16" i="3"/>
  <c r="L19" i="3"/>
  <c r="L152" i="3" s="1"/>
  <c r="L20" i="3"/>
  <c r="L153" i="3" s="1"/>
  <c r="M21" i="3"/>
  <c r="D23" i="3"/>
  <c r="Q23" i="3"/>
  <c r="R24" i="3"/>
  <c r="R157" i="3" s="1"/>
  <c r="J24" i="3"/>
  <c r="J157" i="3" s="1"/>
  <c r="Y24" i="3"/>
  <c r="P24" i="3"/>
  <c r="P157" i="3" s="1"/>
  <c r="H24" i="3"/>
  <c r="O24" i="3"/>
  <c r="G24" i="3"/>
  <c r="G157" i="3" s="1"/>
  <c r="N24" i="3"/>
  <c r="N157" i="3" s="1"/>
  <c r="F24" i="3"/>
  <c r="F157" i="3" s="1"/>
  <c r="M24" i="3"/>
  <c r="Q160" i="3"/>
  <c r="AC27" i="3"/>
  <c r="M165" i="3"/>
  <c r="AA32" i="3"/>
  <c r="A157" i="3"/>
  <c r="H25" i="3"/>
  <c r="H158" i="3" s="1"/>
  <c r="P25" i="3"/>
  <c r="P158" i="3" s="1"/>
  <c r="Y25" i="3"/>
  <c r="F28" i="3"/>
  <c r="F161" i="3" s="1"/>
  <c r="N28" i="3"/>
  <c r="N161" i="3" s="1"/>
  <c r="H29" i="3"/>
  <c r="P29" i="3"/>
  <c r="P162" i="3" s="1"/>
  <c r="Y29" i="3"/>
  <c r="F32" i="3"/>
  <c r="F165" i="3" s="1"/>
  <c r="N32" i="3"/>
  <c r="N165" i="3" s="1"/>
  <c r="N33" i="3"/>
  <c r="N166" i="3" s="1"/>
  <c r="F33" i="3"/>
  <c r="F166" i="3" s="1"/>
  <c r="A166" i="3"/>
  <c r="AD33" i="3"/>
  <c r="M33" i="3"/>
  <c r="E33" i="3"/>
  <c r="Y33" i="3"/>
  <c r="P33" i="3"/>
  <c r="P166" i="3" s="1"/>
  <c r="H33" i="3"/>
  <c r="H166" i="3" s="1"/>
  <c r="L33" i="3"/>
  <c r="L166" i="3" s="1"/>
  <c r="I25" i="3"/>
  <c r="I158" i="3" s="1"/>
  <c r="Q25" i="3"/>
  <c r="G28" i="3"/>
  <c r="G161" i="3" s="1"/>
  <c r="O28" i="3"/>
  <c r="I29" i="3"/>
  <c r="I162" i="3" s="1"/>
  <c r="Q29" i="3"/>
  <c r="G32" i="3"/>
  <c r="G165" i="3" s="1"/>
  <c r="O32" i="3"/>
  <c r="O33" i="3"/>
  <c r="J25" i="3"/>
  <c r="J158" i="3" s="1"/>
  <c r="R25" i="3"/>
  <c r="R158" i="3" s="1"/>
  <c r="H28" i="3"/>
  <c r="H161" i="3" s="1"/>
  <c r="P28" i="3"/>
  <c r="P161" i="3" s="1"/>
  <c r="Y28" i="3"/>
  <c r="J29" i="3"/>
  <c r="J162" i="3" s="1"/>
  <c r="R29" i="3"/>
  <c r="R162" i="3" s="1"/>
  <c r="H32" i="3"/>
  <c r="P32" i="3"/>
  <c r="P165" i="3" s="1"/>
  <c r="Y32" i="3"/>
  <c r="C33" i="3"/>
  <c r="C166" i="3" s="1"/>
  <c r="Q33" i="3"/>
  <c r="I28" i="3"/>
  <c r="I161" i="3" s="1"/>
  <c r="Q28" i="3"/>
  <c r="K29" i="3"/>
  <c r="T29" i="3"/>
  <c r="I32" i="3"/>
  <c r="I165" i="3" s="1"/>
  <c r="Q32" i="3"/>
  <c r="D33" i="3"/>
  <c r="R33" i="3"/>
  <c r="R166" i="3" s="1"/>
  <c r="A161" i="3"/>
  <c r="D25" i="3"/>
  <c r="L25" i="3"/>
  <c r="L158" i="3" s="1"/>
  <c r="J28" i="3"/>
  <c r="J161" i="3" s="1"/>
  <c r="D29" i="3"/>
  <c r="L29" i="3"/>
  <c r="L162" i="3" s="1"/>
  <c r="J32" i="3"/>
  <c r="J165" i="3" s="1"/>
  <c r="G33" i="3"/>
  <c r="G166" i="3" s="1"/>
  <c r="T33" i="3"/>
  <c r="I34" i="3"/>
  <c r="I167" i="3" s="1"/>
  <c r="Q34" i="3"/>
  <c r="A167" i="3"/>
  <c r="J34" i="3"/>
  <c r="J167" i="3" s="1"/>
  <c r="R34" i="3"/>
  <c r="R167" i="3" s="1"/>
  <c r="G34" i="3"/>
  <c r="G167" i="3" s="1"/>
  <c r="O34" i="3"/>
  <c r="H34" i="3"/>
  <c r="H167" i="3" s="1"/>
  <c r="P34" i="3"/>
  <c r="P167" i="3" s="1"/>
  <c r="D139" i="3" l="1"/>
  <c r="AC6" i="3"/>
  <c r="O137" i="3"/>
  <c r="O39" i="3"/>
  <c r="P2" i="6" s="1"/>
  <c r="D145" i="3"/>
  <c r="U12" i="3"/>
  <c r="X27" i="3"/>
  <c r="K160" i="3"/>
  <c r="AE17" i="3"/>
  <c r="O150" i="3"/>
  <c r="M39" i="3"/>
  <c r="N2" i="6" s="1"/>
  <c r="AA4" i="3"/>
  <c r="K144" i="3"/>
  <c r="D161" i="3"/>
  <c r="U28" i="3"/>
  <c r="O145" i="3"/>
  <c r="AE12" i="3"/>
  <c r="O144" i="3"/>
  <c r="AE11" i="3"/>
  <c r="AA34" i="3"/>
  <c r="M167" i="3"/>
  <c r="D164" i="3"/>
  <c r="U31" i="3"/>
  <c r="O164" i="3"/>
  <c r="AE31" i="3"/>
  <c r="M155" i="3"/>
  <c r="AA22" i="3"/>
  <c r="V19" i="3"/>
  <c r="D150" i="3"/>
  <c r="U17" i="3"/>
  <c r="K150" i="3"/>
  <c r="X17" i="3"/>
  <c r="V11" i="3"/>
  <c r="O138" i="3"/>
  <c r="AE5" i="3"/>
  <c r="V20" i="3"/>
  <c r="E146" i="3"/>
  <c r="V13" i="3"/>
  <c r="E138" i="3"/>
  <c r="V5" i="3"/>
  <c r="K146" i="3"/>
  <c r="X13" i="3"/>
  <c r="K142" i="3"/>
  <c r="X9" i="3"/>
  <c r="P39" i="3"/>
  <c r="Q2" i="6" s="1"/>
  <c r="N39" i="3"/>
  <c r="O2" i="6" s="1"/>
  <c r="U14" i="3"/>
  <c r="D147" i="3"/>
  <c r="Q161" i="3"/>
  <c r="AC28" i="3"/>
  <c r="M157" i="3"/>
  <c r="AA24" i="3"/>
  <c r="K156" i="3"/>
  <c r="X23" i="3"/>
  <c r="Q148" i="3"/>
  <c r="AC15" i="3"/>
  <c r="K141" i="3"/>
  <c r="X8" i="3"/>
  <c r="Q137" i="3"/>
  <c r="Q39" i="3"/>
  <c r="R2" i="6" s="1"/>
  <c r="AC4" i="3"/>
  <c r="H39" i="3"/>
  <c r="I2" i="6" s="1"/>
  <c r="O139" i="3"/>
  <c r="AE6" i="3"/>
  <c r="D151" i="3"/>
  <c r="U18" i="3"/>
  <c r="V14" i="3"/>
  <c r="E147" i="3"/>
  <c r="M146" i="3"/>
  <c r="AA13" i="3"/>
  <c r="K163" i="3"/>
  <c r="X30" i="3"/>
  <c r="C46" i="4"/>
  <c r="C42" i="4"/>
  <c r="C25" i="4"/>
  <c r="C21" i="4"/>
  <c r="C137" i="3"/>
  <c r="C47" i="4"/>
  <c r="C43" i="4"/>
  <c r="C26" i="4"/>
  <c r="C22" i="4"/>
  <c r="C20" i="4"/>
  <c r="C45" i="4"/>
  <c r="C24" i="4"/>
  <c r="C44" i="4"/>
  <c r="C41" i="4"/>
  <c r="C23" i="4"/>
  <c r="C27" i="4"/>
  <c r="Q151" i="3"/>
  <c r="AC18" i="3"/>
  <c r="Q145" i="3"/>
  <c r="AC12" i="3"/>
  <c r="K153" i="3"/>
  <c r="X20" i="3"/>
  <c r="I141" i="3"/>
  <c r="V8" i="3"/>
  <c r="K154" i="3"/>
  <c r="X21" i="3"/>
  <c r="I148" i="3"/>
  <c r="V15" i="3"/>
  <c r="O146" i="3"/>
  <c r="AE13" i="3"/>
  <c r="V28" i="3"/>
  <c r="K164" i="3"/>
  <c r="X31" i="3"/>
  <c r="E164" i="3"/>
  <c r="V31" i="3"/>
  <c r="M139" i="3"/>
  <c r="AA6" i="3"/>
  <c r="K138" i="3"/>
  <c r="X5" i="3"/>
  <c r="O155" i="3"/>
  <c r="AE22" i="3"/>
  <c r="E150" i="3"/>
  <c r="V17" i="3"/>
  <c r="Q147" i="3"/>
  <c r="AC14" i="3"/>
  <c r="M147" i="3"/>
  <c r="AA14" i="3"/>
  <c r="H165" i="3"/>
  <c r="V32" i="3"/>
  <c r="Q144" i="3"/>
  <c r="AC11" i="3"/>
  <c r="I137" i="3"/>
  <c r="I39" i="3"/>
  <c r="J2" i="6" s="1"/>
  <c r="D143" i="3"/>
  <c r="U10" i="3"/>
  <c r="D39" i="3"/>
  <c r="V4" i="3"/>
  <c r="K162" i="3"/>
  <c r="X29" i="3"/>
  <c r="I149" i="3"/>
  <c r="V16" i="3"/>
  <c r="M160" i="3"/>
  <c r="AA27" i="3"/>
  <c r="K149" i="3"/>
  <c r="X16" i="3"/>
  <c r="E156" i="3"/>
  <c r="V23" i="3"/>
  <c r="D142" i="3"/>
  <c r="U9" i="3"/>
  <c r="AA26" i="3"/>
  <c r="M159" i="3"/>
  <c r="Q146" i="3"/>
  <c r="AC13" i="3"/>
  <c r="D158" i="3"/>
  <c r="U25" i="3"/>
  <c r="O156" i="3"/>
  <c r="AE23" i="3"/>
  <c r="R137" i="3"/>
  <c r="R39" i="3"/>
  <c r="S2" i="6" s="1"/>
  <c r="O143" i="3"/>
  <c r="AE10" i="3"/>
  <c r="Q162" i="3"/>
  <c r="AC29" i="3"/>
  <c r="O167" i="3"/>
  <c r="AE34" i="3"/>
  <c r="AC23" i="3"/>
  <c r="Q156" i="3"/>
  <c r="V30" i="3"/>
  <c r="E163" i="3"/>
  <c r="E143" i="3"/>
  <c r="V10" i="3"/>
  <c r="O161" i="3"/>
  <c r="AE28" i="3"/>
  <c r="V33" i="3"/>
  <c r="E166" i="3"/>
  <c r="D156" i="3"/>
  <c r="U23" i="3"/>
  <c r="M163" i="3"/>
  <c r="AA30" i="3"/>
  <c r="E154" i="3"/>
  <c r="V21" i="3"/>
  <c r="Q140" i="3"/>
  <c r="AC7" i="3"/>
  <c r="M153" i="3"/>
  <c r="AA20" i="3"/>
  <c r="Q143" i="3"/>
  <c r="AC10" i="3"/>
  <c r="M143" i="3"/>
  <c r="AA10" i="3"/>
  <c r="M142" i="3"/>
  <c r="AA9" i="3"/>
  <c r="K159" i="3"/>
  <c r="X26" i="3"/>
  <c r="AC31" i="3"/>
  <c r="Q164" i="3"/>
  <c r="M164" i="3"/>
  <c r="AA31" i="3"/>
  <c r="D138" i="3"/>
  <c r="U5" i="3"/>
  <c r="V22" i="3"/>
  <c r="E155" i="3"/>
  <c r="O151" i="3"/>
  <c r="AE18" i="3"/>
  <c r="E151" i="3"/>
  <c r="V18" i="3"/>
  <c r="AA17" i="3"/>
  <c r="M150" i="3"/>
  <c r="V26" i="3"/>
  <c r="E160" i="3"/>
  <c r="V27" i="3"/>
  <c r="K137" i="3"/>
  <c r="K39" i="3"/>
  <c r="L2" i="6" s="1"/>
  <c r="X4" i="3"/>
  <c r="Q155" i="3"/>
  <c r="AC22" i="3"/>
  <c r="L39" i="3"/>
  <c r="D146" i="3"/>
  <c r="U13" i="3"/>
  <c r="Q167" i="3"/>
  <c r="AC34" i="3"/>
  <c r="AE32" i="3"/>
  <c r="O165" i="3"/>
  <c r="K152" i="3"/>
  <c r="X19" i="3"/>
  <c r="M138" i="3"/>
  <c r="AA5" i="3"/>
  <c r="G39" i="3"/>
  <c r="H2" i="6" s="1"/>
  <c r="U30" i="3"/>
  <c r="D163" i="3"/>
  <c r="V25" i="3"/>
  <c r="I145" i="3"/>
  <c r="V12" i="3"/>
  <c r="Q166" i="3"/>
  <c r="AC33" i="3"/>
  <c r="E142" i="3"/>
  <c r="V9" i="3"/>
  <c r="E39" i="3"/>
  <c r="F2" i="6" s="1"/>
  <c r="K147" i="3"/>
  <c r="X14" i="3"/>
  <c r="D166" i="3"/>
  <c r="U33" i="3"/>
  <c r="AC32" i="3"/>
  <c r="Q165" i="3"/>
  <c r="AA33" i="3"/>
  <c r="M166" i="3"/>
  <c r="AE24" i="3"/>
  <c r="O157" i="3"/>
  <c r="AA21" i="3"/>
  <c r="M154" i="3"/>
  <c r="D160" i="3"/>
  <c r="U27" i="3"/>
  <c r="D153" i="3"/>
  <c r="U20" i="3"/>
  <c r="K145" i="3"/>
  <c r="X12" i="3"/>
  <c r="O159" i="3"/>
  <c r="AE26" i="3"/>
  <c r="V6" i="3"/>
  <c r="E139" i="3"/>
  <c r="U22" i="3"/>
  <c r="D155" i="3"/>
  <c r="M151" i="3"/>
  <c r="AA18" i="3"/>
  <c r="F39" i="3"/>
  <c r="G2" i="6" s="1"/>
  <c r="V7" i="3"/>
  <c r="AE33" i="3"/>
  <c r="O166" i="3"/>
  <c r="O147" i="3"/>
  <c r="AE14" i="3"/>
  <c r="D162" i="3"/>
  <c r="U29" i="3"/>
  <c r="Q158" i="3"/>
  <c r="AC25" i="3"/>
  <c r="H162" i="3"/>
  <c r="V29" i="3"/>
  <c r="H157" i="3"/>
  <c r="V24" i="3"/>
  <c r="D154" i="3"/>
  <c r="U21" i="3"/>
  <c r="O160" i="3"/>
  <c r="AE27" i="3"/>
  <c r="D152" i="3"/>
  <c r="U19" i="3"/>
  <c r="AC24" i="3"/>
  <c r="Q157" i="3"/>
  <c r="M152" i="3"/>
  <c r="AA19" i="3"/>
  <c r="J137" i="3"/>
  <c r="J39" i="3"/>
  <c r="K2" i="6" s="1"/>
  <c r="D159" i="3"/>
  <c r="U26" i="3"/>
  <c r="Q41" i="3" l="1"/>
  <c r="M2" i="6"/>
  <c r="E2" i="6"/>
  <c r="K4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100-000001000000}">
      <text>
        <r>
          <rPr>
            <sz val="9"/>
            <color rgb="FF000000"/>
            <rFont val="Tahoma"/>
            <family val="2"/>
          </rPr>
          <t>comprendre un texte lu seul</t>
        </r>
      </text>
    </comment>
    <comment ref="G2" authorId="0" shapeId="0" xr:uid="{00000000-0006-0000-0100-000002000000}">
      <text>
        <r>
          <rPr>
            <sz val="9"/>
            <color rgb="FF000000"/>
            <rFont val="Tahoma"/>
            <family val="2"/>
            <charset val="1"/>
          </rPr>
          <t xml:space="preserve">écrire des syllabes dictées
</t>
        </r>
      </text>
    </comment>
    <comment ref="S2" authorId="0" shapeId="0" xr:uid="{00000000-0006-0000-0100-000003000000}">
      <text>
        <r>
          <rPr>
            <sz val="9"/>
            <color rgb="FF000000"/>
            <rFont val="Tahoma"/>
            <family val="2"/>
          </rPr>
          <t>comprendre des phrases lues  seul(e)</t>
        </r>
      </text>
    </comment>
    <comment ref="AC2" authorId="0" shapeId="0" xr:uid="{00000000-0006-0000-0100-000004000000}">
      <text>
        <r>
          <rPr>
            <sz val="9"/>
            <color rgb="FF000000"/>
            <rFont val="Tahoma"/>
            <family val="2"/>
            <charset val="1"/>
          </rPr>
          <t>comprendre des mots lus par l'enseignant(e)</t>
        </r>
      </text>
    </comment>
    <comment ref="AR2" authorId="0" shapeId="0" xr:uid="{00000000-0006-0000-0100-000005000000}">
      <text>
        <r>
          <rPr>
            <sz val="9"/>
            <color rgb="FF000000"/>
            <rFont val="Tahoma"/>
            <family val="2"/>
          </rPr>
          <t>comprendre un texte lu seul</t>
        </r>
      </text>
    </comment>
    <comment ref="AV2" authorId="0" shapeId="0" xr:uid="{00000000-0006-0000-0100-000006000000}">
      <text>
        <r>
          <rPr>
            <sz val="9"/>
            <color rgb="FF000000"/>
            <rFont val="Tahoma"/>
            <family val="2"/>
            <charset val="1"/>
          </rPr>
          <t xml:space="preserve">écrire des mots dictés
</t>
        </r>
      </text>
    </comment>
    <comment ref="BH2" authorId="0" shapeId="0" xr:uid="{00000000-0006-0000-0100-000007000000}">
      <text>
        <r>
          <rPr>
            <sz val="9"/>
            <color rgb="FF000000"/>
            <rFont val="Tahoma"/>
            <family val="2"/>
          </rPr>
          <t>comprendre des phrases lues par l'enseignant(e)</t>
        </r>
      </text>
    </comment>
    <comment ref="BW2" authorId="0" shapeId="0" xr:uid="{00000000-0006-0000-0100-000008000000}">
      <text>
        <r>
          <rPr>
            <sz val="9"/>
            <color rgb="FF000000"/>
            <rFont val="Tahoma"/>
            <family val="2"/>
            <charset val="1"/>
          </rPr>
          <t>lire des mots à voix haute</t>
        </r>
      </text>
    </comment>
    <comment ref="BX2" authorId="0" shapeId="0" xr:uid="{00000000-0006-0000-0100-000009000000}">
      <text>
        <r>
          <rPr>
            <sz val="9"/>
            <color rgb="FF000000"/>
            <rFont val="Tahoma"/>
            <family val="2"/>
            <charset val="1"/>
          </rPr>
          <t>lire un texte à voix haute</t>
        </r>
      </text>
    </comment>
    <comment ref="BY2" authorId="0" shapeId="0" xr:uid="{00000000-0006-0000-0100-00000A000000}">
      <text>
        <r>
          <rPr>
            <sz val="12"/>
            <color rgb="FF000000"/>
            <rFont val="Calibri"/>
            <family val="2"/>
            <charset val="134"/>
          </rPr>
          <t xml:space="preserve">S.S:
</t>
        </r>
        <r>
          <rPr>
            <sz val="9"/>
            <color rgb="FF000000"/>
            <rFont val="Tahoma"/>
            <family val="2"/>
            <charset val="1"/>
          </rPr>
          <t xml:space="preserve">associer un nombre donné à son écriture
</t>
        </r>
      </text>
    </comment>
    <comment ref="CI2" authorId="0" shapeId="0" xr:uid="{00000000-0006-0000-0100-00000B000000}">
      <text>
        <r>
          <rPr>
            <sz val="12"/>
            <color rgb="FF000000"/>
            <rFont val="Calibri"/>
            <family val="2"/>
            <charset val="134"/>
          </rPr>
          <t xml:space="preserve">S.S:
</t>
        </r>
        <r>
          <rPr>
            <sz val="9"/>
            <color rgb="FF000000"/>
            <rFont val="Tahoma"/>
            <family val="2"/>
            <charset val="1"/>
          </rPr>
          <t>résoudre des problèmes</t>
        </r>
      </text>
    </comment>
    <comment ref="CL2" authorId="0" shapeId="0" xr:uid="{00000000-0006-0000-0100-00000C000000}">
      <text>
        <r>
          <rPr>
            <sz val="9"/>
            <color rgb="FF000000"/>
            <rFont val="Tahoma"/>
            <family val="2"/>
          </rPr>
          <t>réaliser des calculs en ligne</t>
        </r>
      </text>
    </comment>
    <comment ref="DA2" authorId="0" shapeId="0" xr:uid="{00000000-0006-0000-0100-00000D000000}">
      <text>
        <r>
          <rPr>
            <sz val="9"/>
            <color rgb="FF000000"/>
            <rFont val="Tahoma"/>
            <family val="2"/>
          </rPr>
          <t>calculer mentalemant avec des nombres entiers</t>
        </r>
      </text>
    </comment>
    <comment ref="DK2" authorId="0" shapeId="0" xr:uid="{00000000-0006-0000-0100-00000E000000}">
      <text>
        <r>
          <rPr>
            <sz val="9"/>
            <color rgb="FF000000"/>
            <rFont val="Tahoma"/>
            <family val="2"/>
          </rPr>
          <t>résoudre des problèmes (+/-)</t>
        </r>
      </text>
    </comment>
    <comment ref="DN2" authorId="0" shapeId="0" xr:uid="{00000000-0006-0000-0100-00000F000000}">
      <text>
        <r>
          <rPr>
            <sz val="9"/>
            <color rgb="FF000000"/>
            <rFont val="Tahoma"/>
            <family val="2"/>
          </rPr>
          <t>écrire des nombres dictés</t>
        </r>
      </text>
    </comment>
    <comment ref="DX2" authorId="0" shapeId="0" xr:uid="{00000000-0006-0000-0100-000010000000}">
      <text>
        <r>
          <rPr>
            <sz val="9"/>
            <color rgb="FF000000"/>
            <rFont val="Tahoma"/>
            <family val="2"/>
          </rPr>
          <t>associer un nombre à une position</t>
        </r>
      </text>
    </comment>
    <comment ref="EM2" authorId="0" shapeId="0" xr:uid="{00000000-0006-0000-0100-000011000000}">
      <text>
        <r>
          <rPr>
            <sz val="9"/>
            <color rgb="FF000000"/>
            <rFont val="Tahoma"/>
            <family val="2"/>
          </rPr>
          <t>reproduire un assemblage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3" authorId="0" shapeId="0" xr:uid="{00000000-0006-0000-0200-000001000000}">
      <text>
        <r>
          <rPr>
            <sz val="12"/>
            <color rgb="FF000000"/>
            <rFont val="Calibri"/>
            <family val="2"/>
            <charset val="134"/>
          </rPr>
          <t xml:space="preserve">Exercice 2
</t>
        </r>
        <r>
          <rPr>
            <sz val="9"/>
            <color rgb="FF000000"/>
            <rFont val="Tahoma"/>
            <family val="2"/>
            <charset val="1"/>
          </rPr>
          <t>12 items</t>
        </r>
      </text>
    </comment>
    <comment ref="E3" authorId="0" shapeId="0" xr:uid="{00000000-0006-0000-0200-000003000000}">
      <text>
        <r>
          <rPr>
            <sz val="9"/>
            <color rgb="FF000000"/>
            <rFont val="Tahoma"/>
            <family val="2"/>
            <charset val="1"/>
          </rPr>
          <t xml:space="preserve">Exercice 9
</t>
        </r>
      </text>
    </comment>
    <comment ref="F3" authorId="0" shapeId="0" xr:uid="{00000000-0006-0000-0200-000005000000}">
      <text>
        <r>
          <rPr>
            <sz val="12"/>
            <color rgb="FF000000"/>
            <rFont val="Calibri"/>
            <family val="2"/>
            <charset val="134"/>
          </rPr>
          <t xml:space="preserve">Exercice 4
</t>
        </r>
        <r>
          <rPr>
            <sz val="9"/>
            <color rgb="FF000000"/>
            <rFont val="Tahoma"/>
            <family val="2"/>
            <charset val="1"/>
          </rPr>
          <t>15 mots</t>
        </r>
      </text>
    </comment>
    <comment ref="G3" authorId="0" shapeId="0" xr:uid="{00000000-0006-0000-0200-000007000000}">
      <text>
        <r>
          <rPr>
            <sz val="9"/>
            <color rgb="FF000000"/>
            <rFont val="Tahoma"/>
            <family val="2"/>
            <charset val="1"/>
          </rPr>
          <t xml:space="preserve">Exercice 10
</t>
        </r>
      </text>
    </comment>
    <comment ref="H3" authorId="0" shapeId="0" xr:uid="{00000000-0006-0000-0200-000009000000}">
      <text>
        <r>
          <rPr>
            <sz val="12"/>
            <color rgb="FF000000"/>
            <rFont val="Calibri"/>
            <family val="2"/>
            <charset val="134"/>
          </rPr>
          <t xml:space="preserve">Exercices 1 et 8
</t>
        </r>
      </text>
    </comment>
    <comment ref="I3" authorId="0" shapeId="0" xr:uid="{00000000-0006-0000-0200-00000B000000}">
      <text>
        <r>
          <rPr>
            <sz val="9"/>
            <color rgb="FF000000"/>
            <rFont val="Tahoma"/>
            <family val="2"/>
            <charset val="1"/>
          </rPr>
          <t>Exercice 3
10 items</t>
        </r>
      </text>
    </comment>
    <comment ref="J3" authorId="0" shapeId="0" xr:uid="{00000000-0006-0000-0200-00000D000000}">
      <text>
        <r>
          <rPr>
            <sz val="9"/>
            <color rgb="FF000000"/>
            <rFont val="Tahoma"/>
            <family val="2"/>
            <charset val="1"/>
          </rPr>
          <t>Exercice 16
sur 60 mots</t>
        </r>
      </text>
    </comment>
    <comment ref="K3" authorId="0" shapeId="0" xr:uid="{00000000-0006-0000-0200-00000F000000}">
      <text>
        <r>
          <rPr>
            <sz val="9"/>
            <color rgb="FF000000"/>
            <rFont val="Tahoma"/>
            <family val="2"/>
            <charset val="1"/>
          </rPr>
          <t>Exercices 17
sur 102 mots</t>
        </r>
      </text>
    </comment>
    <comment ref="L3" authorId="0" shapeId="0" xr:uid="{00000000-0006-0000-0200-000011000000}">
      <text>
        <r>
          <rPr>
            <sz val="12"/>
            <color rgb="FF000000"/>
            <rFont val="Calibri"/>
            <family val="2"/>
            <charset val="134"/>
          </rPr>
          <t>Exercice 5
10 items</t>
        </r>
      </text>
    </comment>
    <comment ref="M3" authorId="0" shapeId="0" xr:uid="{00000000-0006-0000-0200-000013000000}">
      <text>
        <r>
          <rPr>
            <sz val="9"/>
            <color rgb="FF000000"/>
            <rFont val="Tahoma"/>
            <family val="2"/>
            <charset val="1"/>
          </rPr>
          <t>Exercices 6 et 12
6 items</t>
        </r>
      </text>
    </comment>
    <comment ref="N3" authorId="0" shapeId="0" xr:uid="{00000000-0006-0000-0200-000015000000}">
      <text>
        <r>
          <rPr>
            <sz val="9"/>
            <color rgb="FF000000"/>
            <rFont val="Tahoma"/>
            <family val="2"/>
            <charset val="1"/>
          </rPr>
          <t>Exercice 13
10 items</t>
        </r>
      </text>
    </comment>
    <comment ref="O3" authorId="0" shapeId="0" xr:uid="{00000000-0006-0000-0200-000017000000}">
      <text>
        <r>
          <rPr>
            <sz val="9"/>
            <color rgb="FF000000"/>
            <rFont val="Tahoma"/>
            <family val="2"/>
            <charset val="1"/>
          </rPr>
          <t>Exercice 7
15 items</t>
        </r>
      </text>
    </comment>
    <comment ref="P3" authorId="0" shapeId="0" xr:uid="{00000000-0006-0000-0200-000019000000}">
      <text>
        <r>
          <rPr>
            <sz val="9"/>
            <color rgb="FF000000"/>
            <rFont val="Tahoma"/>
            <family val="2"/>
            <charset val="1"/>
          </rPr>
          <t>Exercice 11
10 items</t>
        </r>
      </text>
    </comment>
    <comment ref="Q3" authorId="0" shapeId="0" xr:uid="{00000000-0006-0000-0200-00001B000000}">
      <text>
        <r>
          <rPr>
            <sz val="9"/>
            <color rgb="FF000000"/>
            <rFont val="Tahoma"/>
            <family val="2"/>
            <charset val="1"/>
          </rPr>
          <t>Exercice 14
15 items</t>
        </r>
      </text>
    </comment>
    <comment ref="R3" authorId="0" shapeId="0" xr:uid="{00000000-0006-0000-0200-00001D000000}">
      <text>
        <r>
          <rPr>
            <sz val="9"/>
            <color rgb="FF000000"/>
            <rFont val="Tahoma"/>
            <family val="2"/>
            <charset val="1"/>
          </rPr>
          <t>Exercice 15
8 items</t>
        </r>
      </text>
    </comment>
    <comment ref="D38" authorId="0" shapeId="0" xr:uid="{00000000-0006-0000-0200-000002000000}">
      <text>
        <r>
          <rPr>
            <sz val="9"/>
            <color rgb="FF000000"/>
            <rFont val="Tahoma"/>
            <family val="2"/>
            <charset val="1"/>
          </rPr>
          <t>Exercice 2
12 items</t>
        </r>
      </text>
    </comment>
    <comment ref="E38" authorId="0" shapeId="0" xr:uid="{00000000-0006-0000-0200-000004000000}">
      <text>
        <r>
          <rPr>
            <sz val="9"/>
            <color rgb="FF000000"/>
            <rFont val="Tahoma"/>
            <family val="2"/>
            <charset val="1"/>
          </rPr>
          <t>Exercice 10
12 items</t>
        </r>
      </text>
    </comment>
    <comment ref="F38" authorId="0" shapeId="0" xr:uid="{00000000-0006-0000-0200-000006000000}">
      <text>
        <r>
          <rPr>
            <sz val="9"/>
            <color rgb="FF000000"/>
            <rFont val="Tahoma"/>
            <family val="2"/>
            <charset val="1"/>
          </rPr>
          <t>Exercice 4
15 mots</t>
        </r>
      </text>
    </comment>
    <comment ref="G38" authorId="0" shapeId="0" xr:uid="{00000000-0006-0000-0200-000008000000}">
      <text>
        <r>
          <rPr>
            <sz val="9"/>
            <color rgb="FF000000"/>
            <rFont val="Tahoma"/>
            <family val="2"/>
            <charset val="1"/>
          </rPr>
          <t>Exercice 11
15 items</t>
        </r>
      </text>
    </comment>
    <comment ref="H38" authorId="0" shapeId="0" xr:uid="{00000000-0006-0000-0200-00000A000000}">
      <text>
        <r>
          <rPr>
            <sz val="9"/>
            <color rgb="FF000000"/>
            <rFont val="Tahoma"/>
            <family val="2"/>
            <charset val="1"/>
          </rPr>
          <t>Exercices 1 et 9
8 items</t>
        </r>
      </text>
    </comment>
    <comment ref="I38" authorId="0" shapeId="0" xr:uid="{00000000-0006-0000-0200-00000C000000}">
      <text>
        <r>
          <rPr>
            <sz val="9"/>
            <color rgb="FF000000"/>
            <rFont val="Tahoma"/>
            <family val="2"/>
            <charset val="1"/>
          </rPr>
          <t>Exercice 3
10 items</t>
        </r>
      </text>
    </comment>
    <comment ref="J38" authorId="0" shapeId="0" xr:uid="{00000000-0006-0000-0200-00000E000000}">
      <text>
        <r>
          <rPr>
            <sz val="9"/>
            <color rgb="FF000000"/>
            <rFont val="Tahoma"/>
            <family val="2"/>
            <charset val="1"/>
          </rPr>
          <t>Exercice 17
sur 60 mots</t>
        </r>
      </text>
    </comment>
    <comment ref="K38" authorId="0" shapeId="0" xr:uid="{00000000-0006-0000-0200-000010000000}">
      <text>
        <r>
          <rPr>
            <sz val="9"/>
            <color rgb="FF000000"/>
            <rFont val="Tahoma"/>
            <family val="2"/>
            <charset val="1"/>
          </rPr>
          <t>Exercices 18
sur 102 mots</t>
        </r>
      </text>
    </comment>
    <comment ref="L38" authorId="0" shapeId="0" xr:uid="{00000000-0006-0000-0200-000012000000}">
      <text>
        <r>
          <rPr>
            <sz val="12"/>
            <color rgb="FF000000"/>
            <rFont val="Calibri"/>
            <family val="2"/>
            <charset val="134"/>
          </rPr>
          <t xml:space="preserve">Florian Tinant:
</t>
        </r>
        <r>
          <rPr>
            <sz val="9"/>
            <color rgb="FF000000"/>
            <rFont val="Tahoma"/>
            <family val="2"/>
            <charset val="1"/>
          </rPr>
          <t>Exercice 5
10 items</t>
        </r>
      </text>
    </comment>
    <comment ref="M38" authorId="0" shapeId="0" xr:uid="{00000000-0006-0000-0200-000014000000}">
      <text>
        <r>
          <rPr>
            <sz val="12"/>
            <color rgb="FF000000"/>
            <rFont val="Calibri"/>
            <family val="2"/>
            <charset val="134"/>
          </rPr>
          <t xml:space="preserve">Florian Tinant:
</t>
        </r>
        <r>
          <rPr>
            <sz val="9"/>
            <color rgb="FF000000"/>
            <rFont val="Tahoma"/>
            <family val="2"/>
            <charset val="1"/>
          </rPr>
          <t>Exercices 6 et 13
6 items</t>
        </r>
      </text>
    </comment>
    <comment ref="N38" authorId="0" shapeId="0" xr:uid="{00000000-0006-0000-0200-000016000000}">
      <text>
        <r>
          <rPr>
            <sz val="9"/>
            <color rgb="FF000000"/>
            <rFont val="Tahoma"/>
            <family val="2"/>
            <charset val="1"/>
          </rPr>
          <t>Exercice 14
10 items</t>
        </r>
      </text>
    </comment>
    <comment ref="O38" authorId="0" shapeId="0" xr:uid="{00000000-0006-0000-0200-000018000000}">
      <text>
        <r>
          <rPr>
            <sz val="9"/>
            <color rgb="FF000000"/>
            <rFont val="Tahoma"/>
            <family val="2"/>
            <charset val="1"/>
          </rPr>
          <t>Exercice 8
15 items</t>
        </r>
      </text>
    </comment>
    <comment ref="P38" authorId="0" shapeId="0" xr:uid="{00000000-0006-0000-0200-00001A000000}">
      <text>
        <r>
          <rPr>
            <sz val="9"/>
            <color rgb="FF000000"/>
            <rFont val="Tahoma"/>
            <family val="2"/>
          </rPr>
          <t>Exercice 12
10 items</t>
        </r>
      </text>
    </comment>
    <comment ref="Q38" authorId="0" shapeId="0" xr:uid="{00000000-0006-0000-0200-00001C000000}">
      <text>
        <r>
          <rPr>
            <sz val="9"/>
            <color rgb="FF000000"/>
            <rFont val="Tahoma"/>
            <family val="2"/>
            <charset val="1"/>
          </rPr>
          <t>Exercice 15
15 items</t>
        </r>
      </text>
    </comment>
    <comment ref="R38" authorId="0" shapeId="0" xr:uid="{00000000-0006-0000-0200-00001E000000}">
      <text>
        <r>
          <rPr>
            <sz val="9"/>
            <color rgb="FF000000"/>
            <rFont val="Tahoma"/>
            <family val="2"/>
            <charset val="1"/>
          </rPr>
          <t>Exercice 16
8 items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" authorId="0" shapeId="0" xr:uid="{00000000-0006-0000-0500-000001000000}">
      <text>
        <r>
          <rPr>
            <sz val="12"/>
            <color rgb="FF000000"/>
            <rFont val="Calibri"/>
            <family val="2"/>
            <charset val="134"/>
          </rPr>
          <t xml:space="preserve">Exercice 2
</t>
        </r>
        <r>
          <rPr>
            <sz val="9"/>
            <color rgb="FF000000"/>
            <rFont val="Tahoma"/>
            <family val="2"/>
            <charset val="1"/>
          </rPr>
          <t>12 items</t>
        </r>
      </text>
    </comment>
    <comment ref="F1" authorId="0" shapeId="0" xr:uid="{00000000-0006-0000-0500-000002000000}">
      <text>
        <r>
          <rPr>
            <sz val="9"/>
            <color rgb="FF000000"/>
            <rFont val="Tahoma"/>
            <family val="2"/>
            <charset val="1"/>
          </rPr>
          <t>Exercice 10
12 items</t>
        </r>
      </text>
    </comment>
    <comment ref="G1" authorId="0" shapeId="0" xr:uid="{00000000-0006-0000-0500-000003000000}">
      <text>
        <r>
          <rPr>
            <sz val="12"/>
            <color rgb="FF000000"/>
            <rFont val="Calibri"/>
            <family val="2"/>
            <charset val="134"/>
          </rPr>
          <t xml:space="preserve">Exercice 4
</t>
        </r>
        <r>
          <rPr>
            <sz val="9"/>
            <color rgb="FF000000"/>
            <rFont val="Tahoma"/>
            <family val="2"/>
            <charset val="1"/>
          </rPr>
          <t>15 mots</t>
        </r>
      </text>
    </comment>
    <comment ref="H1" authorId="0" shapeId="0" xr:uid="{00000000-0006-0000-0500-000004000000}">
      <text>
        <r>
          <rPr>
            <sz val="9"/>
            <color rgb="FF000000"/>
            <rFont val="Tahoma"/>
            <family val="2"/>
            <charset val="1"/>
          </rPr>
          <t>Exercice 11
15 items</t>
        </r>
      </text>
    </comment>
    <comment ref="I1" authorId="0" shapeId="0" xr:uid="{00000000-0006-0000-0500-000005000000}">
      <text>
        <r>
          <rPr>
            <sz val="12"/>
            <color rgb="FF000000"/>
            <rFont val="Calibri"/>
            <family val="2"/>
            <charset val="134"/>
          </rPr>
          <t xml:space="preserve">Exercices 1 et 9
</t>
        </r>
        <r>
          <rPr>
            <sz val="9"/>
            <color rgb="FF000000"/>
            <rFont val="Tahoma"/>
            <family val="2"/>
            <charset val="1"/>
          </rPr>
          <t>8 items</t>
        </r>
      </text>
    </comment>
    <comment ref="J1" authorId="0" shapeId="0" xr:uid="{00000000-0006-0000-0500-000006000000}">
      <text>
        <r>
          <rPr>
            <sz val="9"/>
            <color rgb="FF000000"/>
            <rFont val="Tahoma"/>
            <family val="2"/>
            <charset val="1"/>
          </rPr>
          <t>Exercice 3
10 items</t>
        </r>
      </text>
    </comment>
    <comment ref="K1" authorId="0" shapeId="0" xr:uid="{00000000-0006-0000-0500-000007000000}">
      <text>
        <r>
          <rPr>
            <sz val="9"/>
            <color rgb="FF000000"/>
            <rFont val="Tahoma"/>
            <family val="2"/>
            <charset val="1"/>
          </rPr>
          <t>Exercice 17
sur 60 mots</t>
        </r>
      </text>
    </comment>
    <comment ref="L1" authorId="0" shapeId="0" xr:uid="{00000000-0006-0000-0500-000008000000}">
      <text>
        <r>
          <rPr>
            <sz val="9"/>
            <color rgb="FF000000"/>
            <rFont val="Tahoma"/>
            <family val="2"/>
            <charset val="1"/>
          </rPr>
          <t>Exercices 18
sur 102 mots</t>
        </r>
      </text>
    </comment>
    <comment ref="M1" authorId="0" shapeId="0" xr:uid="{00000000-0006-0000-0500-000009000000}">
      <text>
        <r>
          <rPr>
            <sz val="12"/>
            <color rgb="FF000000"/>
            <rFont val="Calibri"/>
            <family val="2"/>
            <charset val="134"/>
          </rPr>
          <t>Exercice 5
10 items</t>
        </r>
      </text>
    </comment>
    <comment ref="N1" authorId="0" shapeId="0" xr:uid="{00000000-0006-0000-0500-00000A000000}">
      <text>
        <r>
          <rPr>
            <sz val="9"/>
            <color rgb="FF000000"/>
            <rFont val="Tahoma"/>
            <family val="2"/>
            <charset val="1"/>
          </rPr>
          <t>Exercices 6 et 13
6 items</t>
        </r>
      </text>
    </comment>
    <comment ref="O1" authorId="0" shapeId="0" xr:uid="{00000000-0006-0000-0500-00000B000000}">
      <text>
        <r>
          <rPr>
            <sz val="9"/>
            <color rgb="FF000000"/>
            <rFont val="Tahoma"/>
            <family val="2"/>
            <charset val="1"/>
          </rPr>
          <t>Exercice 14
10 items</t>
        </r>
      </text>
    </comment>
    <comment ref="P1" authorId="0" shapeId="0" xr:uid="{00000000-0006-0000-0500-00000C000000}">
      <text>
        <r>
          <rPr>
            <sz val="9"/>
            <color rgb="FF000000"/>
            <rFont val="Tahoma"/>
            <family val="2"/>
            <charset val="1"/>
          </rPr>
          <t>Exercice 8
15 items</t>
        </r>
      </text>
    </comment>
    <comment ref="Q1" authorId="0" shapeId="0" xr:uid="{00000000-0006-0000-0500-00000D000000}">
      <text>
        <r>
          <rPr>
            <sz val="9"/>
            <color rgb="FF000000"/>
            <rFont val="Tahoma"/>
            <family val="2"/>
            <charset val="1"/>
          </rPr>
          <t>Exercice 12
10 items</t>
        </r>
      </text>
    </comment>
    <comment ref="R1" authorId="0" shapeId="0" xr:uid="{00000000-0006-0000-0500-00000E000000}">
      <text>
        <r>
          <rPr>
            <sz val="9"/>
            <color rgb="FF000000"/>
            <rFont val="Tahoma"/>
            <family val="2"/>
            <charset val="1"/>
          </rPr>
          <t>Exercice 15
15 items</t>
        </r>
      </text>
    </comment>
    <comment ref="S1" authorId="0" shapeId="0" xr:uid="{00000000-0006-0000-0500-00000F000000}">
      <text>
        <r>
          <rPr>
            <sz val="9"/>
            <color rgb="FF000000"/>
            <rFont val="Tahoma"/>
            <family val="2"/>
            <charset val="1"/>
          </rPr>
          <t>Exercice 16
8 items</t>
        </r>
      </text>
    </comment>
  </commentList>
</comments>
</file>

<file path=xl/sharedStrings.xml><?xml version="1.0" encoding="utf-8"?>
<sst xmlns="http://schemas.openxmlformats.org/spreadsheetml/2006/main" count="686" uniqueCount="352">
  <si>
    <t>EVALUATIONS NATIONALES CE1 - ANNEE 2022-2023 
Septembre 2022</t>
  </si>
  <si>
    <t>ECOLE</t>
  </si>
  <si>
    <t>CLASSE</t>
  </si>
  <si>
    <t>statut ETAB</t>
  </si>
  <si>
    <t>partenaires</t>
  </si>
  <si>
    <t>EFFECTIF</t>
  </si>
  <si>
    <t>NOM</t>
  </si>
  <si>
    <t>Prénom</t>
  </si>
  <si>
    <t xml:space="preserve">Nbre élèves : </t>
  </si>
  <si>
    <t>Français</t>
  </si>
  <si>
    <t>Mathématiques</t>
  </si>
  <si>
    <t>Exercice 1</t>
  </si>
  <si>
    <t>Exercice 2</t>
  </si>
  <si>
    <t>Exercice 3</t>
  </si>
  <si>
    <t>Exercice 4</t>
  </si>
  <si>
    <t>Exercice 8</t>
  </si>
  <si>
    <t>Exercice 9</t>
  </si>
  <si>
    <t>Exercice 10</t>
  </si>
  <si>
    <t>Exercice 16</t>
  </si>
  <si>
    <t>Exercice 17</t>
  </si>
  <si>
    <t>Exercice 5</t>
  </si>
  <si>
    <t>Exercice 6</t>
  </si>
  <si>
    <t>Exercice 7</t>
  </si>
  <si>
    <t>Exercice 11</t>
  </si>
  <si>
    <t>Exercice 12</t>
  </si>
  <si>
    <t>Exercice 13</t>
  </si>
  <si>
    <t>Exercice 14</t>
  </si>
  <si>
    <t>Exercice 15</t>
  </si>
  <si>
    <t xml:space="preserve">Réponses </t>
  </si>
  <si>
    <t>recette</t>
  </si>
  <si>
    <t>tarte aux pommes</t>
  </si>
  <si>
    <t>compote</t>
  </si>
  <si>
    <t>dans un four</t>
  </si>
  <si>
    <t>vu</t>
  </si>
  <si>
    <t>moi</t>
  </si>
  <si>
    <t>che</t>
  </si>
  <si>
    <t>tra</t>
  </si>
  <si>
    <t>pli</t>
  </si>
  <si>
    <t>clou</t>
  </si>
  <si>
    <t>pal</t>
  </si>
  <si>
    <t>bol</t>
  </si>
  <si>
    <t>miam</t>
  </si>
  <si>
    <t>dual</t>
  </si>
  <si>
    <t>plaf</t>
  </si>
  <si>
    <t>vroum</t>
  </si>
  <si>
    <t>chez eux</t>
  </si>
  <si>
    <t>l'après-midi</t>
  </si>
  <si>
    <t>ils font des barrages</t>
  </si>
  <si>
    <t>pour se baigner</t>
  </si>
  <si>
    <t>libre</t>
  </si>
  <si>
    <t>mardi</t>
  </si>
  <si>
    <t>barbe</t>
  </si>
  <si>
    <t>riche</t>
  </si>
  <si>
    <t>toile</t>
  </si>
  <si>
    <t>jeudi</t>
  </si>
  <si>
    <t>avril</t>
  </si>
  <si>
    <t>larme</t>
  </si>
  <si>
    <t>tarte</t>
  </si>
  <si>
    <t>tache</t>
  </si>
  <si>
    <t>poudre</t>
  </si>
  <si>
    <t>lundi</t>
  </si>
  <si>
    <t>60 mots à lire</t>
  </si>
  <si>
    <t>102 mots à lire</t>
  </si>
  <si>
    <t>A</t>
  </si>
  <si>
    <t>codes</t>
  </si>
  <si>
    <t>réponse correcte</t>
  </si>
  <si>
    <t>réponse incorrecte</t>
  </si>
  <si>
    <t>absent</t>
  </si>
  <si>
    <t>VALEURS EN %</t>
  </si>
  <si>
    <t>De l'oral à l'écrit: écrire des syllabes dictées</t>
  </si>
  <si>
    <t>De l'oral à l'écrit: écrire des mots dictés</t>
  </si>
  <si>
    <t>Compréhension orale: comprendre des mots lus par l'adulte</t>
  </si>
  <si>
    <t>Compréhension orale : comprendre des phrases lues par l'adulte</t>
  </si>
  <si>
    <t>comprendre un texte lu seul-e</t>
  </si>
  <si>
    <t>comprendre des phrases lues seul-e</t>
  </si>
  <si>
    <t>lire des mots à voix haute</t>
  </si>
  <si>
    <t>lire une texte à voix haute</t>
  </si>
  <si>
    <t>Reconnaitre des nombres sous la dictée</t>
  </si>
  <si>
    <t>Résoudre des problèmes</t>
  </si>
  <si>
    <t>Ecrire des nombres sous la dictée</t>
  </si>
  <si>
    <t>Réaliser des calculs en ligne</t>
  </si>
  <si>
    <t>Calculer mentalement</t>
  </si>
  <si>
    <t>Placer un nombre sur une ligne numérique</t>
  </si>
  <si>
    <t>Reproduire des assemblages</t>
  </si>
  <si>
    <t>Comprendre l'oral</t>
  </si>
  <si>
    <t>Comprendre l'écrit</t>
  </si>
  <si>
    <t>Lecture oralisée</t>
  </si>
  <si>
    <t>Ecrire</t>
  </si>
  <si>
    <t>Connaître les nombres</t>
  </si>
  <si>
    <t>Calcul mental</t>
  </si>
  <si>
    <t>Calcul en ligne</t>
  </si>
  <si>
    <t>Se repérer dans l'espace</t>
  </si>
  <si>
    <t>Résolution de problèmes</t>
  </si>
  <si>
    <t>Moyenne de la classe :</t>
  </si>
  <si>
    <t>Moyenne de la classe en Français</t>
  </si>
  <si>
    <t>NE PAS MODIFIER !!! Tableau alimentant l'onglet "Eval CE1 résults indiv"</t>
  </si>
  <si>
    <t>Formules :</t>
  </si>
  <si>
    <t>LOGO DE L’école</t>
  </si>
  <si>
    <t>Madame, Monsieur,</t>
  </si>
  <si>
    <r>
      <rPr>
        <sz val="12"/>
        <color rgb="FF000000"/>
        <rFont val="Calibri"/>
        <family val="2"/>
        <charset val="1"/>
      </rPr>
      <t>Vous trouverez ci-dessous les résultats à l'</t>
    </r>
    <r>
      <rPr>
        <b/>
        <sz val="12"/>
        <color rgb="FF000000"/>
        <rFont val="Calibri"/>
        <family val="2"/>
        <charset val="1"/>
      </rPr>
      <t>évaluation nationale de début CE1</t>
    </r>
    <r>
      <rPr>
        <sz val="12"/>
        <color rgb="FF000000"/>
        <rFont val="Calibri"/>
        <family val="2"/>
        <charset val="1"/>
      </rPr>
      <t xml:space="preserve"> pour votre enfant.</t>
    </r>
  </si>
  <si>
    <t>Vous en souhaitant bonne réception.</t>
  </si>
  <si>
    <t>Bien cordialement,</t>
  </si>
  <si>
    <t>NOM Prénom du directeur</t>
  </si>
  <si>
    <t xml:space="preserve">Directeur de l’école </t>
  </si>
  <si>
    <t>Pôle ….</t>
  </si>
  <si>
    <t>MAUVAKA Kine</t>
  </si>
  <si>
    <t xml:space="preserve">Mathématiques </t>
  </si>
  <si>
    <t>Signature des responsables légaux :</t>
  </si>
  <si>
    <t xml:space="preserve">Fait le : </t>
  </si>
  <si>
    <t>Cahier de français 1</t>
  </si>
  <si>
    <t>Cahier de français 2</t>
  </si>
  <si>
    <t>Cahier de mathématiques</t>
  </si>
  <si>
    <t>rire</t>
  </si>
  <si>
    <t>coudre</t>
  </si>
  <si>
    <t>voile</t>
  </si>
  <si>
    <t>cacher</t>
  </si>
  <si>
    <t>pédale</t>
  </si>
  <si>
    <t>scier</t>
  </si>
  <si>
    <t>s'éveiller</t>
  </si>
  <si>
    <t>courir</t>
  </si>
  <si>
    <t>briser</t>
  </si>
  <si>
    <t>tronc</t>
  </si>
  <si>
    <t>quille</t>
  </si>
  <si>
    <t>coude</t>
  </si>
  <si>
    <t>orage</t>
  </si>
  <si>
    <t>Q1</t>
  </si>
  <si>
    <t>Q2</t>
  </si>
  <si>
    <t>Q3</t>
  </si>
  <si>
    <t>Q4</t>
  </si>
  <si>
    <t>Q5</t>
  </si>
  <si>
    <t>nb correct</t>
  </si>
  <si>
    <t>nb erreur</t>
  </si>
  <si>
    <t>chien</t>
  </si>
  <si>
    <t>fille</t>
  </si>
  <si>
    <t>vélo</t>
  </si>
  <si>
    <t>dame</t>
  </si>
  <si>
    <t>garçon</t>
  </si>
  <si>
    <t>chat</t>
  </si>
  <si>
    <t>étoile</t>
  </si>
  <si>
    <t>tasse</t>
  </si>
  <si>
    <t>voiture</t>
  </si>
  <si>
    <t>crayon</t>
  </si>
  <si>
    <t>si t&lt;60s, temps</t>
  </si>
  <si>
    <t>cocher (x) les mots lus</t>
  </si>
  <si>
    <t>dernier mot lu</t>
  </si>
  <si>
    <t>Mots lus en 1 min</t>
  </si>
  <si>
    <t>erreurs</t>
  </si>
  <si>
    <t>mots corrects en 1 min</t>
  </si>
  <si>
    <t>nombre 7</t>
  </si>
  <si>
    <t>nombre 13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</si>
  <si>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</si>
  <si>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</si>
  <si>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</si>
  <si>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</si>
  <si>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</si>
  <si>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</si>
  <si>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</si>
  <si>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</si>
  <si>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</si>
  <si>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</si>
  <si>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</si>
  <si>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</si>
  <si>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</si>
  <si>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</si>
  <si>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</si>
  <si>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</si>
  <si>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</si>
  <si>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</si>
  <si>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</si>
  <si>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</si>
  <si>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</si>
  <si>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</si>
  <si>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</si>
  <si>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</si>
  <si>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</si>
  <si>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</si>
  <si>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</si>
  <si>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</si>
  <si>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</si>
  <si>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à</t>
  </si>
  <si>
    <t>où</t>
  </si>
  <si>
    <t>la</t>
  </si>
  <si>
    <t>au</t>
  </si>
  <si>
    <t>tu</t>
  </si>
  <si>
    <t>un</t>
  </si>
  <si>
    <t>il</t>
  </si>
  <si>
    <t>été</t>
  </si>
  <si>
    <t>on</t>
  </si>
  <si>
    <t>mur</t>
  </si>
  <si>
    <t>ni</t>
  </si>
  <si>
    <t>sur</t>
  </si>
  <si>
    <t>qui</t>
  </si>
  <si>
    <t>par</t>
  </si>
  <si>
    <t>feu</t>
  </si>
  <si>
    <t>ce</t>
  </si>
  <si>
    <t>peur</t>
  </si>
  <si>
    <t>ami</t>
  </si>
  <si>
    <t>moto</t>
  </si>
  <si>
    <t>peau</t>
  </si>
  <si>
    <t>lune</t>
  </si>
  <si>
    <t>gare</t>
  </si>
  <si>
    <t>lire</t>
  </si>
  <si>
    <t>bon</t>
  </si>
  <si>
    <t>col</t>
  </si>
  <si>
    <t>roi</t>
  </si>
  <si>
    <t>faire</t>
  </si>
  <si>
    <t>facile</t>
  </si>
  <si>
    <t>cheval</t>
  </si>
  <si>
    <t xml:space="preserve">vrai </t>
  </si>
  <si>
    <t>ligne</t>
  </si>
  <si>
    <t>porte</t>
  </si>
  <si>
    <t>autre</t>
  </si>
  <si>
    <t>loup</t>
  </si>
  <si>
    <t>soir</t>
  </si>
  <si>
    <t>page</t>
  </si>
  <si>
    <t>raisin</t>
  </si>
  <si>
    <t>car</t>
  </si>
  <si>
    <t>sucre</t>
  </si>
  <si>
    <t>matin</t>
  </si>
  <si>
    <t>trésor</t>
  </si>
  <si>
    <t>soixante</t>
  </si>
  <si>
    <t>rose</t>
  </si>
  <si>
    <t>visage</t>
  </si>
  <si>
    <t>six</t>
  </si>
  <si>
    <t>ciseau</t>
  </si>
  <si>
    <t>atout</t>
  </si>
  <si>
    <t>pays</t>
  </si>
  <si>
    <t>balai</t>
  </si>
  <si>
    <t>sept</t>
  </si>
  <si>
    <t>lourd</t>
  </si>
  <si>
    <t>femme</t>
  </si>
  <si>
    <t>garage</t>
  </si>
  <si>
    <t>hibou</t>
  </si>
  <si>
    <t>dominos justes</t>
  </si>
  <si>
    <t>dominos faux</t>
  </si>
  <si>
    <t>dominos oubliés</t>
  </si>
  <si>
    <t>p</t>
  </si>
  <si>
    <t>m</t>
  </si>
  <si>
    <t>l</t>
  </si>
  <si>
    <t>n</t>
  </si>
  <si>
    <t>documentaire</t>
  </si>
  <si>
    <t>poêle</t>
  </si>
  <si>
    <t>correct</t>
  </si>
  <si>
    <t>mouton</t>
  </si>
  <si>
    <t>poisson</t>
  </si>
  <si>
    <t>serpent</t>
  </si>
  <si>
    <t>lunettes</t>
  </si>
  <si>
    <t>balle</t>
  </si>
  <si>
    <t>moulin</t>
  </si>
  <si>
    <t>manège</t>
  </si>
  <si>
    <t>papa</t>
  </si>
  <si>
    <t>inutile</t>
  </si>
  <si>
    <t>plusieurs cycles</t>
  </si>
  <si>
    <t>cœur</t>
  </si>
  <si>
    <t>bruit</t>
  </si>
  <si>
    <t>école</t>
  </si>
  <si>
    <t>après-midi</t>
  </si>
  <si>
    <t>poilus</t>
  </si>
  <si>
    <t>pêcher</t>
  </si>
  <si>
    <t>b</t>
  </si>
  <si>
    <t>t</t>
  </si>
  <si>
    <t>d</t>
  </si>
  <si>
    <t>crepes</t>
  </si>
  <si>
    <t>pommes</t>
  </si>
  <si>
    <t>casserole</t>
  </si>
  <si>
    <t>erreur</t>
  </si>
  <si>
    <t>rateau</t>
  </si>
  <si>
    <t>sapin</t>
  </si>
  <si>
    <t>jeu</t>
  </si>
  <si>
    <t>maîtresse</t>
  </si>
  <si>
    <t>bateau</t>
  </si>
  <si>
    <t>chapeau</t>
  </si>
  <si>
    <t>tortue</t>
  </si>
  <si>
    <t>courrier</t>
  </si>
  <si>
    <t>obligatoire</t>
  </si>
  <si>
    <t>un cycle</t>
  </si>
  <si>
    <t>yeux</t>
  </si>
  <si>
    <t>énergie</t>
  </si>
  <si>
    <t>grandes dents</t>
  </si>
  <si>
    <t>boire</t>
  </si>
  <si>
    <t>r</t>
  </si>
  <si>
    <t>menu</t>
  </si>
  <si>
    <t>four</t>
  </si>
  <si>
    <t>néant</t>
  </si>
  <si>
    <t>château</t>
  </si>
  <si>
    <t>ballon</t>
  </si>
  <si>
    <t>balise</t>
  </si>
  <si>
    <t>palais</t>
  </si>
  <si>
    <t>piment</t>
  </si>
  <si>
    <t>bouton</t>
  </si>
  <si>
    <t>gateau</t>
  </si>
  <si>
    <t>bébé</t>
  </si>
  <si>
    <t>perte de temps</t>
  </si>
  <si>
    <t>sommeil/éveil</t>
  </si>
  <si>
    <t>cerveau</t>
  </si>
  <si>
    <t>lumière</t>
  </si>
  <si>
    <t>cinéma</t>
  </si>
  <si>
    <t>se baigner</t>
  </si>
  <si>
    <t>non-fait</t>
  </si>
  <si>
    <t>a</t>
  </si>
  <si>
    <t>f</t>
  </si>
  <si>
    <t>h</t>
  </si>
  <si>
    <t>s</t>
  </si>
  <si>
    <t>album</t>
  </si>
  <si>
    <t>tarte aux poires</t>
  </si>
  <si>
    <t>poires</t>
  </si>
  <si>
    <t>barbecue</t>
  </si>
  <si>
    <t>bille</t>
  </si>
  <si>
    <t>lapin</t>
  </si>
  <si>
    <t>portail</t>
  </si>
  <si>
    <t>avion</t>
  </si>
  <si>
    <t>pirate</t>
  </si>
  <si>
    <t>navire</t>
  </si>
  <si>
    <t>café</t>
  </si>
  <si>
    <t>maman</t>
  </si>
  <si>
    <t>kiwi</t>
  </si>
  <si>
    <t>piscine</t>
  </si>
  <si>
    <t>nuit</t>
  </si>
  <si>
    <t>barrage</t>
  </si>
  <si>
    <t>passer le temps</t>
  </si>
  <si>
    <t>q</t>
  </si>
  <si>
    <t>j</t>
  </si>
  <si>
    <t>v</t>
  </si>
  <si>
    <t>STATUT</t>
  </si>
  <si>
    <t>ÉCOLE</t>
  </si>
  <si>
    <t>École + classe</t>
  </si>
  <si>
    <t>1) Saisie du nom/prénom des élèves --&gt; feuille " Classe"</t>
  </si>
  <si>
    <t>2) Saisie des résultats --&gt; feuille "Saisie des résultats"</t>
  </si>
  <si>
    <t>Saisie des réponses dans la feuille "Saisie des résultats"</t>
  </si>
  <si>
    <t>1:  réponse correcte</t>
  </si>
  <si>
    <t>Sur la feuille de saisie avec le menu déroulant ou en tapant directement 1, 0 ou A</t>
  </si>
  <si>
    <t>0:  réponse incorrecte</t>
  </si>
  <si>
    <t>A:  élève absent</t>
  </si>
  <si>
    <t>3) Interprétation des résultats --&gt; feuille "Analyse"</t>
  </si>
  <si>
    <t>Ne pas écrire dans la feuille "Analyse"</t>
  </si>
  <si>
    <t>De 66 à 100%</t>
  </si>
  <si>
    <t xml:space="preserve"> ----&gt;</t>
  </si>
  <si>
    <t>Elèves au-dessus du seuil</t>
  </si>
  <si>
    <t>De 50 à 65%</t>
  </si>
  <si>
    <t>Elèves fragiles</t>
  </si>
  <si>
    <t>De 33 à 49%</t>
  </si>
  <si>
    <t>Elèves à besoin</t>
  </si>
  <si>
    <t>De 0 à 32%</t>
  </si>
  <si>
    <t>Elèves à besoin en grandes difficultés</t>
  </si>
  <si>
    <t>5) Synthèse de la classe pour le directeur --&gt; feuille "extract directeur"</t>
  </si>
  <si>
    <t>4)  Document pour les parents--&gt; feuille "Eval déb-CE1 2022 résultats individuels"</t>
  </si>
  <si>
    <t>NADAL</t>
  </si>
  <si>
    <t>FEDERER</t>
  </si>
  <si>
    <t>Roger</t>
  </si>
  <si>
    <t>Rafael</t>
  </si>
  <si>
    <t>DJOKOVIC</t>
  </si>
  <si>
    <t>Novak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</si>
</sst>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%"/>
  </numFmts>
  <fonts count="51">
    <font>
      <sz val="12"/>
      <color rgb="FF000000"/>
      <name val="Calibri"/>
      <family val="2"/>
      <charset val="134"/>
    </font>
    <font>
      <sz val="11"/>
      <color rgb="FF000000"/>
      <name val="Calibri"/>
      <family val="2"/>
      <charset val="1"/>
    </font>
    <font>
      <b/>
      <sz val="18"/>
      <color rgb="FFFFFFFF"/>
      <name val="Calibri"/>
      <family val="2"/>
    </font>
    <font>
      <b/>
      <sz val="18"/>
      <color rgb="FF000000"/>
      <name val="Calibri"/>
      <family val="2"/>
      <charset val="1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  <charset val="134"/>
    </font>
    <font>
      <b/>
      <sz val="12"/>
      <color rgb="FF000000"/>
      <name val="Calibri"/>
      <family val="2"/>
      <charset val="1"/>
    </font>
    <font>
      <b/>
      <sz val="14"/>
      <color rgb="FF000000"/>
      <name val="Calibri"/>
      <family val="2"/>
    </font>
    <font>
      <b/>
      <sz val="12"/>
      <color rgb="FFFF0000"/>
      <name val="Calibri"/>
      <family val="2"/>
      <charset val="1"/>
    </font>
    <font>
      <b/>
      <sz val="20"/>
      <color rgb="FFFFFFFF"/>
      <name val="Calibri"/>
      <family val="2"/>
      <charset val="1"/>
    </font>
    <font>
      <b/>
      <sz val="20"/>
      <name val="Calibri"/>
      <family val="2"/>
      <charset val="1"/>
    </font>
    <font>
      <b/>
      <sz val="16"/>
      <color rgb="FFFFFFFF"/>
      <name val="Calibri"/>
      <family val="2"/>
      <charset val="1"/>
    </font>
    <font>
      <b/>
      <sz val="12"/>
      <color rgb="FF0070C0"/>
      <name val="Calibri"/>
      <family val="2"/>
      <charset val="1"/>
    </font>
    <font>
      <b/>
      <sz val="8"/>
      <color rgb="FF0070C0"/>
      <name val="Calibri"/>
      <family val="2"/>
      <charset val="1"/>
    </font>
    <font>
      <b/>
      <sz val="10"/>
      <color rgb="FF0070C0"/>
      <name val="Calibri"/>
      <family val="2"/>
      <charset val="1"/>
    </font>
    <font>
      <b/>
      <sz val="14"/>
      <color rgb="FFFF0000"/>
      <name val="Calibri"/>
      <family val="2"/>
      <charset val="1"/>
    </font>
    <font>
      <sz val="12"/>
      <color rgb="FFFF0000"/>
      <name val="Calibri"/>
      <family val="2"/>
      <charset val="134"/>
    </font>
    <font>
      <sz val="9"/>
      <color rgb="FF000000"/>
      <name val="Tahoma"/>
      <family val="2"/>
    </font>
    <font>
      <sz val="9"/>
      <color rgb="FF000000"/>
      <name val="Tahoma"/>
      <family val="2"/>
      <charset val="1"/>
    </font>
    <font>
      <b/>
      <sz val="14"/>
      <color rgb="FF7030A0"/>
      <name val="Calibri"/>
      <family val="2"/>
      <charset val="1"/>
    </font>
    <font>
      <b/>
      <sz val="2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FFFFFF"/>
      <name val="Calibri"/>
      <family val="2"/>
      <charset val="134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i/>
      <sz val="12"/>
      <color rgb="FF808080"/>
      <name val="Calibri"/>
      <family val="2"/>
      <charset val="1"/>
    </font>
    <font>
      <b/>
      <sz val="11"/>
      <color rgb="FFC9211E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C9211E"/>
      <name val="Calibri"/>
      <family val="2"/>
      <charset val="1"/>
    </font>
    <font>
      <sz val="12"/>
      <color rgb="FFC9211E"/>
      <name val="Calibri"/>
      <family val="2"/>
      <charset val="1"/>
    </font>
    <font>
      <b/>
      <sz val="11"/>
      <color rgb="FF464646"/>
      <name val="Calibri"/>
      <family val="2"/>
      <charset val="1"/>
    </font>
    <font>
      <sz val="11"/>
      <color rgb="FF464646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10"/>
      <color rgb="FF000000"/>
      <name val="Calibri"/>
      <family val="2"/>
      <charset val="1"/>
    </font>
    <font>
      <b/>
      <sz val="16"/>
      <color rgb="FF000000"/>
      <name val="Calibri"/>
      <family val="2"/>
    </font>
    <font>
      <b/>
      <sz val="16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  <charset val="134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charset val="134"/>
      <scheme val="minor"/>
    </font>
    <font>
      <i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DEADA"/>
        <bgColor rgb="FFEEEEEE"/>
      </patternFill>
    </fill>
    <fill>
      <patternFill patternType="solid">
        <fgColor rgb="FFDCE6F2"/>
        <bgColor rgb="FFDEE6EF"/>
      </patternFill>
    </fill>
    <fill>
      <patternFill patternType="solid">
        <fgColor rgb="FFDEE6EF"/>
        <bgColor rgb="FFDCE6F2"/>
      </patternFill>
    </fill>
    <fill>
      <patternFill patternType="solid">
        <fgColor rgb="FFFFFF00"/>
        <bgColor rgb="FFBBE33D"/>
      </patternFill>
    </fill>
    <fill>
      <patternFill patternType="solid">
        <fgColor rgb="FF558ED5"/>
        <bgColor rgb="FF3E7FCC"/>
      </patternFill>
    </fill>
    <fill>
      <patternFill patternType="solid">
        <fgColor rgb="FFFAC090"/>
        <bgColor rgb="FFFFB66C"/>
      </patternFill>
    </fill>
    <fill>
      <patternFill patternType="solid">
        <fgColor rgb="FFBFBFBF"/>
        <bgColor rgb="FFB4C7DC"/>
      </patternFill>
    </fill>
    <fill>
      <patternFill patternType="solid">
        <fgColor rgb="FFDBEEF4"/>
        <bgColor rgb="FFDCE6F2"/>
      </patternFill>
    </fill>
    <fill>
      <patternFill patternType="solid">
        <fgColor rgb="FFD9D9D9"/>
        <bgColor rgb="FFD7E4BD"/>
      </patternFill>
    </fill>
    <fill>
      <patternFill patternType="solid">
        <fgColor rgb="FF0070C0"/>
        <bgColor rgb="FF008080"/>
      </patternFill>
    </fill>
    <fill>
      <patternFill patternType="solid">
        <fgColor rgb="FFF79646"/>
        <bgColor rgb="FFFFB66C"/>
      </patternFill>
    </fill>
    <fill>
      <patternFill patternType="solid">
        <fgColor rgb="FFB7DEE8"/>
        <bgColor rgb="FFC6D9F1"/>
      </patternFill>
    </fill>
    <fill>
      <patternFill patternType="solid">
        <fgColor rgb="FFFCD5B5"/>
        <bgColor rgb="FFFFDBB6"/>
      </patternFill>
    </fill>
    <fill>
      <patternFill patternType="solid">
        <fgColor rgb="FFF2F2F2"/>
        <bgColor rgb="FFEEEEEE"/>
      </patternFill>
    </fill>
    <fill>
      <patternFill patternType="solid">
        <fgColor rgb="FFEEEEEE"/>
        <bgColor rgb="FFF2F2F2"/>
      </patternFill>
    </fill>
    <fill>
      <patternFill patternType="solid">
        <fgColor rgb="FFFFDBB6"/>
        <bgColor rgb="FFFCD5B5"/>
      </patternFill>
    </fill>
    <fill>
      <patternFill patternType="solid">
        <fgColor rgb="FFC3D69B"/>
        <bgColor rgb="FFD7E4BD"/>
      </patternFill>
    </fill>
    <fill>
      <patternFill patternType="solid">
        <fgColor rgb="FF8EB4E3"/>
        <bgColor rgb="FFA4C1FF"/>
      </patternFill>
    </fill>
    <fill>
      <patternFill patternType="solid">
        <fgColor rgb="FFD7E4BD"/>
        <bgColor rgb="FFD9D9D9"/>
      </patternFill>
    </fill>
    <fill>
      <patternFill patternType="solid">
        <fgColor rgb="FFC6D9F1"/>
        <bgColor rgb="FFB7DEE8"/>
      </patternFill>
    </fill>
    <fill>
      <patternFill patternType="solid">
        <fgColor rgb="FFEBF1DE"/>
        <bgColor rgb="FFEEEEEE"/>
      </patternFill>
    </fill>
    <fill>
      <patternFill patternType="solid">
        <fgColor rgb="FFB4C7DC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42" fillId="0" borderId="0" applyBorder="0" applyProtection="0"/>
    <xf numFmtId="0" fontId="1" fillId="0" borderId="0"/>
    <xf numFmtId="164" fontId="42" fillId="0" borderId="0" applyBorder="0" applyProtection="0"/>
  </cellStyleXfs>
  <cellXfs count="31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5" xfId="0" applyFill="1" applyBorder="1"/>
    <xf numFmtId="0" fontId="0" fillId="2" borderId="0" xfId="0" applyFill="1"/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  <protection locked="0"/>
    </xf>
    <xf numFmtId="0" fontId="0" fillId="0" borderId="8" xfId="0" applyFont="1" applyBorder="1"/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0" fillId="2" borderId="5" xfId="0" applyFill="1" applyBorder="1" applyProtection="1"/>
    <xf numFmtId="0" fontId="0" fillId="2" borderId="4" xfId="0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Protection="1">
      <protection locked="0"/>
    </xf>
    <xf numFmtId="0" fontId="0" fillId="2" borderId="0" xfId="0" applyFill="1" applyBorder="1" applyProtection="1"/>
    <xf numFmtId="49" fontId="0" fillId="0" borderId="7" xfId="0" applyNumberFormat="1" applyFont="1" applyBorder="1" applyProtection="1">
      <protection locked="0"/>
    </xf>
    <xf numFmtId="0" fontId="8" fillId="2" borderId="0" xfId="0" applyFont="1" applyFill="1" applyBorder="1" applyProtection="1"/>
    <xf numFmtId="0" fontId="8" fillId="3" borderId="0" xfId="0" applyFont="1" applyFill="1" applyBorder="1" applyAlignment="1" applyProtection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0" borderId="12" xfId="0" applyBorder="1"/>
    <xf numFmtId="0" fontId="0" fillId="0" borderId="1" xfId="0" applyBorder="1"/>
    <xf numFmtId="0" fontId="6" fillId="9" borderId="0" xfId="0" applyFont="1" applyFill="1" applyBorder="1"/>
    <xf numFmtId="0" fontId="6" fillId="9" borderId="15" xfId="0" applyFont="1" applyFill="1" applyBorder="1"/>
    <xf numFmtId="0" fontId="6" fillId="2" borderId="16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/>
    <xf numFmtId="0" fontId="11" fillId="9" borderId="0" xfId="0" applyFont="1" applyFill="1" applyBorder="1" applyAlignment="1">
      <alignment vertical="center"/>
    </xf>
    <xf numFmtId="0" fontId="12" fillId="9" borderId="15" xfId="0" applyFont="1" applyFill="1" applyBorder="1"/>
    <xf numFmtId="0" fontId="13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2" fillId="10" borderId="11" xfId="0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23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0" borderId="0" xfId="0" applyFont="1"/>
    <xf numFmtId="0" fontId="7" fillId="6" borderId="21" xfId="0" applyFont="1" applyFill="1" applyBorder="1"/>
    <xf numFmtId="0" fontId="7" fillId="6" borderId="22" xfId="0" applyFont="1" applyFill="1" applyBorder="1"/>
    <xf numFmtId="0" fontId="0" fillId="0" borderId="25" xfId="0" applyBorder="1"/>
    <xf numFmtId="0" fontId="0" fillId="0" borderId="26" xfId="0" applyBorder="1"/>
    <xf numFmtId="0" fontId="0" fillId="0" borderId="7" xfId="0" applyBorder="1"/>
    <xf numFmtId="0" fontId="0" fillId="0" borderId="27" xfId="0" applyBorder="1"/>
    <xf numFmtId="0" fontId="0" fillId="10" borderId="26" xfId="0" applyFill="1" applyBorder="1"/>
    <xf numFmtId="0" fontId="0" fillId="10" borderId="7" xfId="0" applyFill="1" applyBorder="1"/>
    <xf numFmtId="0" fontId="0" fillId="10" borderId="28" xfId="0" applyFill="1" applyBorder="1" applyAlignment="1" applyProtection="1">
      <alignment horizontal="center"/>
      <protection locked="0"/>
    </xf>
    <xf numFmtId="0" fontId="0" fillId="2" borderId="25" xfId="0" applyFill="1" applyBorder="1"/>
    <xf numFmtId="0" fontId="0" fillId="2" borderId="7" xfId="0" applyFill="1" applyBorder="1"/>
    <xf numFmtId="0" fontId="0" fillId="2" borderId="27" xfId="0" applyFill="1" applyBorder="1"/>
    <xf numFmtId="0" fontId="0" fillId="10" borderId="25" xfId="0" applyFill="1" applyBorder="1"/>
    <xf numFmtId="0" fontId="0" fillId="10" borderId="29" xfId="0" applyFill="1" applyBorder="1"/>
    <xf numFmtId="0" fontId="0" fillId="4" borderId="25" xfId="0" applyFill="1" applyBorder="1"/>
    <xf numFmtId="0" fontId="0" fillId="4" borderId="7" xfId="0" applyFill="1" applyBorder="1"/>
    <xf numFmtId="0" fontId="0" fillId="4" borderId="28" xfId="0" applyFill="1" applyBorder="1"/>
    <xf numFmtId="0" fontId="0" fillId="4" borderId="27" xfId="0" applyFill="1" applyBorder="1"/>
    <xf numFmtId="0" fontId="0" fillId="2" borderId="30" xfId="0" applyFill="1" applyBorder="1"/>
    <xf numFmtId="0" fontId="0" fillId="0" borderId="29" xfId="0" applyBorder="1"/>
    <xf numFmtId="0" fontId="0" fillId="3" borderId="25" xfId="0" applyFill="1" applyBorder="1"/>
    <xf numFmtId="0" fontId="0" fillId="3" borderId="26" xfId="0" applyFill="1" applyBorder="1"/>
    <xf numFmtId="0" fontId="0" fillId="3" borderId="29" xfId="0" applyFill="1" applyBorder="1"/>
    <xf numFmtId="0" fontId="0" fillId="2" borderId="26" xfId="0" applyFill="1" applyBorder="1"/>
    <xf numFmtId="0" fontId="0" fillId="3" borderId="27" xfId="0" applyFill="1" applyBorder="1"/>
    <xf numFmtId="49" fontId="0" fillId="0" borderId="7" xfId="0" applyNumberFormat="1" applyBorder="1"/>
    <xf numFmtId="49" fontId="0" fillId="0" borderId="27" xfId="0" applyNumberFormat="1" applyBorder="1"/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10" borderId="26" xfId="0" applyFon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10" borderId="25" xfId="0" applyFill="1" applyBorder="1" applyAlignment="1" applyProtection="1">
      <alignment horizontal="center"/>
      <protection locked="0"/>
    </xf>
    <xf numFmtId="0" fontId="0" fillId="10" borderId="29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/>
      <protection locked="0"/>
    </xf>
    <xf numFmtId="0" fontId="0" fillId="4" borderId="27" xfId="0" applyFill="1" applyBorder="1" applyAlignment="1" applyProtection="1">
      <alignment horizontal="center"/>
      <protection locked="0"/>
    </xf>
    <xf numFmtId="0" fontId="0" fillId="2" borderId="30" xfId="0" applyFont="1" applyFill="1" applyBorder="1" applyAlignment="1"/>
    <xf numFmtId="0" fontId="0" fillId="3" borderId="25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10" borderId="7" xfId="0" applyFill="1" applyBorder="1" applyAlignment="1" applyProtection="1">
      <alignment horizontal="center"/>
      <protection locked="0"/>
    </xf>
    <xf numFmtId="0" fontId="0" fillId="2" borderId="24" xfId="0" applyFont="1" applyFill="1" applyBorder="1" applyAlignment="1"/>
    <xf numFmtId="49" fontId="0" fillId="0" borderId="28" xfId="0" applyNumberFormat="1" applyBorder="1"/>
    <xf numFmtId="0" fontId="15" fillId="0" borderId="13" xfId="0" applyFont="1" applyBorder="1"/>
    <xf numFmtId="0" fontId="15" fillId="0" borderId="31" xfId="0" applyFont="1" applyBorder="1" applyAlignment="1">
      <alignment horizontal="center" vertical="center"/>
    </xf>
    <xf numFmtId="0" fontId="16" fillId="0" borderId="0" xfId="0" applyFont="1"/>
    <xf numFmtId="0" fontId="15" fillId="0" borderId="3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9" fillId="11" borderId="3" xfId="0" applyFont="1" applyFill="1" applyBorder="1" applyAlignment="1">
      <alignment horizontal="center" vertical="top"/>
    </xf>
    <xf numFmtId="0" fontId="20" fillId="13" borderId="7" xfId="0" applyFont="1" applyFill="1" applyBorder="1" applyAlignment="1">
      <alignment horizontal="center" vertical="center" wrapText="1"/>
    </xf>
    <xf numFmtId="0" fontId="19" fillId="11" borderId="5" xfId="0" applyFont="1" applyFill="1" applyBorder="1" applyAlignment="1">
      <alignment horizontal="center" vertical="top"/>
    </xf>
    <xf numFmtId="0" fontId="19" fillId="11" borderId="11" xfId="0" applyFont="1" applyFill="1" applyBorder="1" applyAlignment="1">
      <alignment horizontal="center" vertical="top"/>
    </xf>
    <xf numFmtId="0" fontId="21" fillId="14" borderId="7" xfId="0" applyFont="1" applyFill="1" applyBorder="1" applyAlignment="1">
      <alignment horizontal="center" vertical="center" wrapText="1"/>
    </xf>
    <xf numFmtId="0" fontId="21" fillId="15" borderId="7" xfId="0" applyFont="1" applyFill="1" applyBorder="1" applyAlignment="1">
      <alignment horizontal="center" vertical="center" wrapText="1"/>
    </xf>
    <xf numFmtId="0" fontId="21" fillId="15" borderId="28" xfId="0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horizontal="center" vertical="center" wrapText="1"/>
    </xf>
    <xf numFmtId="1" fontId="23" fillId="0" borderId="7" xfId="0" applyNumberFormat="1" applyFont="1" applyBorder="1" applyAlignment="1">
      <alignment horizontal="center" vertical="center" wrapText="1"/>
    </xf>
    <xf numFmtId="1" fontId="23" fillId="0" borderId="28" xfId="0" applyNumberFormat="1" applyFont="1" applyBorder="1" applyAlignment="1">
      <alignment horizontal="center" vertical="center" wrapText="1"/>
    </xf>
    <xf numFmtId="1" fontId="24" fillId="0" borderId="7" xfId="0" applyNumberFormat="1" applyFont="1" applyBorder="1" applyAlignment="1">
      <alignment horizontal="center" vertical="center" wrapText="1"/>
    </xf>
    <xf numFmtId="1" fontId="22" fillId="0" borderId="0" xfId="0" applyNumberFormat="1" applyFont="1"/>
    <xf numFmtId="0" fontId="25" fillId="0" borderId="0" xfId="0" applyFont="1" applyAlignment="1">
      <alignment horizontal="center"/>
    </xf>
    <xf numFmtId="1" fontId="25" fillId="0" borderId="7" xfId="0" applyNumberFormat="1" applyFont="1" applyBorder="1" applyAlignment="1">
      <alignment horizontal="center" vertical="center" wrapText="1"/>
    </xf>
    <xf numFmtId="0" fontId="26" fillId="0" borderId="0" xfId="0" applyFont="1"/>
    <xf numFmtId="0" fontId="26" fillId="0" borderId="5" xfId="0" applyFont="1" applyBorder="1"/>
    <xf numFmtId="0" fontId="0" fillId="2" borderId="0" xfId="0" applyFill="1" applyBorder="1"/>
    <xf numFmtId="0" fontId="27" fillId="2" borderId="0" xfId="0" applyFont="1" applyFill="1" applyAlignment="1"/>
    <xf numFmtId="1" fontId="27" fillId="2" borderId="7" xfId="0" applyNumberFormat="1" applyFont="1" applyFill="1" applyBorder="1" applyAlignment="1">
      <alignment horizontal="center" vertical="center" wrapText="1"/>
    </xf>
    <xf numFmtId="1" fontId="27" fillId="2" borderId="28" xfId="0" applyNumberFormat="1" applyFont="1" applyFill="1" applyBorder="1" applyAlignment="1">
      <alignment horizontal="center" vertical="center" wrapText="1"/>
    </xf>
    <xf numFmtId="1" fontId="27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0" fillId="16" borderId="0" xfId="0" applyFont="1" applyFill="1"/>
    <xf numFmtId="0" fontId="0" fillId="16" borderId="1" xfId="0" applyFont="1" applyFill="1" applyBorder="1"/>
    <xf numFmtId="0" fontId="0" fillId="16" borderId="2" xfId="0" applyFill="1" applyBorder="1"/>
    <xf numFmtId="0" fontId="0" fillId="16" borderId="9" xfId="0" applyFill="1" applyBorder="1"/>
    <xf numFmtId="0" fontId="0" fillId="16" borderId="10" xfId="0" applyFill="1" applyBorder="1"/>
    <xf numFmtId="0" fontId="0" fillId="16" borderId="7" xfId="0" applyFill="1" applyBorder="1" applyAlignment="1">
      <alignment horizontal="center" vertical="top" wrapText="1"/>
    </xf>
    <xf numFmtId="0" fontId="0" fillId="16" borderId="28" xfId="0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16" borderId="7" xfId="0" applyFill="1" applyBorder="1" applyAlignment="1">
      <alignment horizontal="center"/>
    </xf>
    <xf numFmtId="1" fontId="0" fillId="16" borderId="7" xfId="1" applyNumberFormat="1" applyFont="1" applyFill="1" applyBorder="1" applyAlignment="1" applyProtection="1">
      <alignment horizontal="center"/>
    </xf>
    <xf numFmtId="1" fontId="0" fillId="16" borderId="7" xfId="0" applyNumberFormat="1" applyFill="1" applyBorder="1" applyAlignment="1">
      <alignment horizontal="center"/>
    </xf>
    <xf numFmtId="1" fontId="0" fillId="16" borderId="7" xfId="0" applyNumberFormat="1" applyFill="1" applyBorder="1" applyAlignment="1">
      <alignment horizontal="center" vertical="top" wrapText="1"/>
    </xf>
    <xf numFmtId="1" fontId="0" fillId="16" borderId="28" xfId="0" applyNumberFormat="1" applyFill="1" applyBorder="1" applyAlignment="1">
      <alignment horizontal="center" vertical="top" wrapText="1"/>
    </xf>
    <xf numFmtId="0" fontId="0" fillId="16" borderId="28" xfId="0" applyFill="1" applyBorder="1" applyAlignment="1">
      <alignment horizontal="center"/>
    </xf>
    <xf numFmtId="0" fontId="28" fillId="0" borderId="0" xfId="0" applyFont="1"/>
    <xf numFmtId="0" fontId="1" fillId="2" borderId="0" xfId="2" applyFill="1"/>
    <xf numFmtId="0" fontId="29" fillId="2" borderId="0" xfId="2" applyFont="1" applyFill="1"/>
    <xf numFmtId="0" fontId="27" fillId="2" borderId="0" xfId="2" applyFont="1" applyFill="1"/>
    <xf numFmtId="0" fontId="30" fillId="2" borderId="0" xfId="2" applyFont="1" applyFill="1"/>
    <xf numFmtId="0" fontId="1" fillId="0" borderId="0" xfId="2"/>
    <xf numFmtId="0" fontId="31" fillId="2" borderId="0" xfId="2" applyFont="1" applyFill="1" applyAlignment="1">
      <alignment vertical="center"/>
    </xf>
    <xf numFmtId="0" fontId="32" fillId="2" borderId="0" xfId="2" applyFont="1" applyFill="1" applyAlignment="1">
      <alignment vertical="center"/>
    </xf>
    <xf numFmtId="0" fontId="31" fillId="2" borderId="0" xfId="2" applyFont="1" applyFill="1"/>
    <xf numFmtId="0" fontId="33" fillId="2" borderId="0" xfId="2" applyFont="1" applyFill="1"/>
    <xf numFmtId="0" fontId="34" fillId="2" borderId="0" xfId="2" applyFont="1" applyFill="1"/>
    <xf numFmtId="0" fontId="35" fillId="2" borderId="0" xfId="2" applyFont="1" applyFill="1"/>
    <xf numFmtId="0" fontId="25" fillId="17" borderId="7" xfId="2" applyFont="1" applyFill="1" applyBorder="1"/>
    <xf numFmtId="0" fontId="1" fillId="2" borderId="0" xfId="2" applyFill="1" applyBorder="1"/>
    <xf numFmtId="0" fontId="35" fillId="2" borderId="0" xfId="2" applyFont="1" applyFill="1" applyAlignment="1">
      <alignment horizontal="left" vertical="center"/>
    </xf>
    <xf numFmtId="0" fontId="1" fillId="5" borderId="1" xfId="2" applyFont="1" applyFill="1" applyBorder="1" applyAlignment="1">
      <alignment horizontal="left" vertical="center"/>
    </xf>
    <xf numFmtId="1" fontId="1" fillId="2" borderId="3" xfId="3" applyNumberFormat="1" applyFont="1" applyFill="1" applyBorder="1" applyAlignment="1" applyProtection="1">
      <alignment horizontal="center"/>
    </xf>
    <xf numFmtId="0" fontId="1" fillId="5" borderId="4" xfId="2" applyFont="1" applyFill="1" applyBorder="1" applyAlignment="1">
      <alignment horizontal="left" vertical="center"/>
    </xf>
    <xf numFmtId="1" fontId="1" fillId="2" borderId="5" xfId="3" applyNumberFormat="1" applyFont="1" applyFill="1" applyBorder="1" applyAlignment="1" applyProtection="1">
      <alignment horizontal="center"/>
    </xf>
    <xf numFmtId="0" fontId="1" fillId="5" borderId="4" xfId="2" applyFill="1" applyBorder="1" applyAlignment="1">
      <alignment horizontal="left" vertical="center"/>
    </xf>
    <xf numFmtId="0" fontId="1" fillId="5" borderId="9" xfId="2" applyFill="1" applyBorder="1" applyAlignment="1">
      <alignment horizontal="left" vertical="center"/>
    </xf>
    <xf numFmtId="1" fontId="1" fillId="2" borderId="11" xfId="3" applyNumberFormat="1" applyFont="1" applyFill="1" applyBorder="1" applyAlignment="1" applyProtection="1">
      <alignment horizontal="center"/>
    </xf>
    <xf numFmtId="0" fontId="35" fillId="2" borderId="0" xfId="2" applyFont="1" applyFill="1" applyAlignment="1">
      <alignment horizontal="center" vertical="center"/>
    </xf>
    <xf numFmtId="0" fontId="36" fillId="2" borderId="0" xfId="2" applyFont="1" applyFill="1"/>
    <xf numFmtId="0" fontId="21" fillId="2" borderId="0" xfId="2" applyFont="1" applyFill="1"/>
    <xf numFmtId="0" fontId="1" fillId="18" borderId="19" xfId="2" applyFont="1" applyFill="1" applyBorder="1" applyAlignment="1">
      <alignment horizontal="left" vertical="center"/>
    </xf>
    <xf numFmtId="1" fontId="0" fillId="2" borderId="17" xfId="3" applyNumberFormat="1" applyFont="1" applyFill="1" applyBorder="1" applyAlignment="1" applyProtection="1">
      <alignment horizontal="center" vertical="center"/>
    </xf>
    <xf numFmtId="0" fontId="1" fillId="18" borderId="33" xfId="2" applyFont="1" applyFill="1" applyBorder="1" applyAlignment="1">
      <alignment horizontal="left" vertical="center"/>
    </xf>
    <xf numFmtId="1" fontId="0" fillId="2" borderId="15" xfId="3" applyNumberFormat="1" applyFont="1" applyFill="1" applyBorder="1" applyAlignment="1" applyProtection="1">
      <alignment horizontal="center" vertical="center"/>
    </xf>
    <xf numFmtId="0" fontId="1" fillId="18" borderId="14" xfId="2" applyFont="1" applyFill="1" applyBorder="1" applyAlignment="1">
      <alignment horizontal="left" vertical="center"/>
    </xf>
    <xf numFmtId="1" fontId="0" fillId="2" borderId="34" xfId="3" applyNumberFormat="1" applyFont="1" applyFill="1" applyBorder="1" applyAlignment="1" applyProtection="1">
      <alignment horizontal="center" vertical="center"/>
    </xf>
    <xf numFmtId="0" fontId="35" fillId="2" borderId="19" xfId="2" applyFont="1" applyFill="1" applyBorder="1"/>
    <xf numFmtId="0" fontId="1" fillId="2" borderId="18" xfId="2" applyFill="1" applyBorder="1"/>
    <xf numFmtId="0" fontId="1" fillId="2" borderId="17" xfId="2" applyFill="1" applyBorder="1"/>
    <xf numFmtId="0" fontId="1" fillId="2" borderId="33" xfId="2" applyFill="1" applyBorder="1"/>
    <xf numFmtId="0" fontId="1" fillId="2" borderId="15" xfId="2" applyFill="1" applyBorder="1"/>
    <xf numFmtId="0" fontId="1" fillId="2" borderId="14" xfId="2" applyFill="1" applyBorder="1"/>
    <xf numFmtId="0" fontId="1" fillId="2" borderId="35" xfId="2" applyFill="1" applyBorder="1"/>
    <xf numFmtId="0" fontId="1" fillId="2" borderId="34" xfId="2" applyFill="1" applyBorder="1"/>
    <xf numFmtId="0" fontId="0" fillId="9" borderId="0" xfId="0" applyFill="1" applyBorder="1"/>
    <xf numFmtId="0" fontId="39" fillId="22" borderId="26" xfId="0" applyFont="1" applyFill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22" borderId="7" xfId="0" applyFont="1" applyFill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0" fillId="22" borderId="40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22" borderId="26" xfId="0" applyFont="1" applyFill="1" applyBorder="1" applyAlignment="1">
      <alignment horizontal="center" vertical="center"/>
    </xf>
    <xf numFmtId="0" fontId="0" fillId="0" borderId="40" xfId="0" applyFont="1" applyBorder="1"/>
    <xf numFmtId="0" fontId="0" fillId="22" borderId="26" xfId="0" applyFont="1" applyFill="1" applyBorder="1"/>
    <xf numFmtId="0" fontId="0" fillId="22" borderId="7" xfId="0" applyFill="1" applyBorder="1"/>
    <xf numFmtId="0" fontId="0" fillId="3" borderId="7" xfId="0" applyFill="1" applyBorder="1"/>
    <xf numFmtId="0" fontId="0" fillId="0" borderId="28" xfId="0" applyBorder="1"/>
    <xf numFmtId="0" fontId="0" fillId="3" borderId="36" xfId="0" applyFill="1" applyBorder="1"/>
    <xf numFmtId="0" fontId="39" fillId="22" borderId="7" xfId="0" applyFont="1" applyFill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40" fillId="3" borderId="7" xfId="0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3" borderId="36" xfId="0" applyFont="1" applyFill="1" applyBorder="1" applyAlignment="1">
      <alignment horizontal="center" vertical="center"/>
    </xf>
    <xf numFmtId="0" fontId="39" fillId="2" borderId="40" xfId="0" applyFont="1" applyFill="1" applyBorder="1" applyAlignment="1">
      <alignment horizontal="center" vertical="center"/>
    </xf>
    <xf numFmtId="0" fontId="39" fillId="0" borderId="7" xfId="0" applyFont="1" applyBorder="1" applyAlignment="1">
      <alignment horizontal="center" vertical="center" wrapText="1"/>
    </xf>
    <xf numFmtId="0" fontId="0" fillId="23" borderId="7" xfId="0" applyFill="1" applyBorder="1"/>
    <xf numFmtId="0" fontId="39" fillId="23" borderId="36" xfId="0" applyFont="1" applyFill="1" applyBorder="1" applyAlignment="1">
      <alignment horizontal="center" vertical="center" wrapText="1"/>
    </xf>
    <xf numFmtId="0" fontId="41" fillId="2" borderId="40" xfId="0" applyFont="1" applyFill="1" applyBorder="1" applyAlignment="1">
      <alignment horizontal="center" vertical="center"/>
    </xf>
    <xf numFmtId="0" fontId="41" fillId="0" borderId="38" xfId="0" applyFont="1" applyBorder="1" applyAlignment="1">
      <alignment horizontal="center" vertical="center" wrapText="1"/>
    </xf>
    <xf numFmtId="0" fontId="0" fillId="23" borderId="26" xfId="0" applyFill="1" applyBorder="1"/>
    <xf numFmtId="0" fontId="0" fillId="23" borderId="26" xfId="0" applyFont="1" applyFill="1" applyBorder="1" applyAlignment="1">
      <alignment horizontal="center" vertical="center"/>
    </xf>
    <xf numFmtId="0" fontId="0" fillId="23" borderId="7" xfId="0" applyFont="1" applyFill="1" applyBorder="1" applyAlignment="1">
      <alignment horizontal="center" vertical="center"/>
    </xf>
    <xf numFmtId="0" fontId="0" fillId="23" borderId="36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9" borderId="7" xfId="0" applyFill="1" applyBorder="1"/>
    <xf numFmtId="0" fontId="0" fillId="9" borderId="28" xfId="0" applyFill="1" applyBorder="1"/>
    <xf numFmtId="0" fontId="0" fillId="9" borderId="36" xfId="0" applyFill="1" applyBorder="1"/>
    <xf numFmtId="0" fontId="0" fillId="9" borderId="40" xfId="0" applyFill="1" applyBorder="1"/>
    <xf numFmtId="0" fontId="39" fillId="9" borderId="36" xfId="0" applyFont="1" applyFill="1" applyBorder="1" applyAlignment="1">
      <alignment horizontal="center" vertical="center" wrapText="1"/>
    </xf>
    <xf numFmtId="0" fontId="0" fillId="9" borderId="26" xfId="0" applyFill="1" applyBorder="1"/>
    <xf numFmtId="0" fontId="39" fillId="9" borderId="40" xfId="0" applyFont="1" applyFill="1" applyBorder="1" applyAlignment="1">
      <alignment horizontal="center" vertical="center" wrapText="1"/>
    </xf>
    <xf numFmtId="0" fontId="39" fillId="9" borderId="7" xfId="0" applyFont="1" applyFill="1" applyBorder="1" applyAlignment="1">
      <alignment horizontal="center" vertical="center"/>
    </xf>
    <xf numFmtId="0" fontId="39" fillId="9" borderId="36" xfId="0" applyFont="1" applyFill="1" applyBorder="1" applyAlignment="1">
      <alignment horizontal="center" vertical="center"/>
    </xf>
    <xf numFmtId="0" fontId="41" fillId="9" borderId="41" xfId="0" applyFont="1" applyFill="1" applyBorder="1" applyAlignment="1">
      <alignment horizontal="center" vertical="center"/>
    </xf>
    <xf numFmtId="0" fontId="0" fillId="9" borderId="36" xfId="0" applyFont="1" applyFill="1" applyBorder="1"/>
    <xf numFmtId="0" fontId="0" fillId="9" borderId="0" xfId="0" applyFill="1"/>
    <xf numFmtId="0" fontId="0" fillId="22" borderId="7" xfId="0" applyFill="1" applyBorder="1" applyProtection="1">
      <protection locked="0"/>
    </xf>
    <xf numFmtId="0" fontId="0" fillId="24" borderId="0" xfId="0" applyFont="1" applyFill="1" applyAlignment="1">
      <alignment wrapText="1"/>
    </xf>
    <xf numFmtId="0" fontId="0" fillId="24" borderId="0" xfId="0" applyFont="1" applyFill="1"/>
    <xf numFmtId="1" fontId="0" fillId="0" borderId="0" xfId="0" applyNumberFormat="1"/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25" borderId="0" xfId="0" applyFill="1" applyAlignment="1">
      <alignment horizontal="center" vertical="center"/>
    </xf>
    <xf numFmtId="0" fontId="0" fillId="25" borderId="5" xfId="0" applyFill="1" applyBorder="1" applyAlignment="1">
      <alignment horizontal="center" vertical="center"/>
    </xf>
    <xf numFmtId="0" fontId="43" fillId="0" borderId="0" xfId="0" applyFont="1"/>
    <xf numFmtId="0" fontId="0" fillId="25" borderId="0" xfId="0" applyFill="1"/>
    <xf numFmtId="0" fontId="0" fillId="25" borderId="5" xfId="0" applyFill="1" applyBorder="1"/>
    <xf numFmtId="0" fontId="0" fillId="25" borderId="28" xfId="0" applyFill="1" applyBorder="1" applyAlignment="1">
      <alignment vertical="top"/>
    </xf>
    <xf numFmtId="0" fontId="0" fillId="25" borderId="6" xfId="0" applyFill="1" applyBorder="1" applyAlignment="1">
      <alignment vertical="top"/>
    </xf>
    <xf numFmtId="0" fontId="0" fillId="25" borderId="1" xfId="0" applyFill="1" applyBorder="1" applyAlignment="1">
      <alignment vertical="top"/>
    </xf>
    <xf numFmtId="0" fontId="0" fillId="25" borderId="2" xfId="0" applyFill="1" applyBorder="1" applyAlignment="1">
      <alignment vertical="top"/>
    </xf>
    <xf numFmtId="0" fontId="0" fillId="25" borderId="0" xfId="0" applyFill="1" applyAlignment="1">
      <alignment vertical="top"/>
    </xf>
    <xf numFmtId="0" fontId="46" fillId="25" borderId="0" xfId="0" applyFont="1" applyFill="1" applyAlignment="1">
      <alignment vertical="center" wrapText="1"/>
    </xf>
    <xf numFmtId="0" fontId="47" fillId="25" borderId="0" xfId="0" applyFont="1" applyFill="1"/>
    <xf numFmtId="0" fontId="48" fillId="25" borderId="0" xfId="0" applyFont="1" applyFill="1"/>
    <xf numFmtId="0" fontId="49" fillId="25" borderId="0" xfId="0" applyFont="1" applyFill="1"/>
    <xf numFmtId="0" fontId="0" fillId="25" borderId="0" xfId="0" applyFill="1" applyAlignment="1">
      <alignment horizontal="left" vertical="top"/>
    </xf>
    <xf numFmtId="0" fontId="0" fillId="25" borderId="0" xfId="0" applyFill="1" applyAlignment="1">
      <alignment horizontal="right"/>
    </xf>
    <xf numFmtId="0" fontId="50" fillId="2" borderId="0" xfId="0" applyFont="1" applyFill="1"/>
    <xf numFmtId="0" fontId="45" fillId="26" borderId="4" xfId="0" applyFont="1" applyFill="1" applyBorder="1" applyAlignment="1">
      <alignment horizontal="center" vertical="center"/>
    </xf>
    <xf numFmtId="0" fontId="45" fillId="26" borderId="0" xfId="0" applyFont="1" applyFill="1" applyAlignment="1">
      <alignment horizontal="center" vertical="center"/>
    </xf>
    <xf numFmtId="0" fontId="46" fillId="25" borderId="7" xfId="0" applyFont="1" applyFill="1" applyBorder="1" applyAlignment="1">
      <alignment horizontal="center" vertical="center" wrapText="1"/>
    </xf>
    <xf numFmtId="0" fontId="0" fillId="25" borderId="28" xfId="0" applyFill="1" applyBorder="1" applyAlignment="1">
      <alignment horizontal="left" vertical="top"/>
    </xf>
    <xf numFmtId="0" fontId="0" fillId="25" borderId="6" xfId="0" applyFill="1" applyBorder="1" applyAlignment="1">
      <alignment horizontal="left" vertical="top"/>
    </xf>
    <xf numFmtId="0" fontId="3" fillId="3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19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10" borderId="17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10" borderId="16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19" fillId="11" borderId="7" xfId="0" applyFont="1" applyFill="1" applyBorder="1" applyAlignment="1">
      <alignment horizontal="center" vertical="top"/>
    </xf>
    <xf numFmtId="0" fontId="9" fillId="12" borderId="7" xfId="0" applyFont="1" applyFill="1" applyBorder="1" applyAlignment="1">
      <alignment horizontal="center" vertical="center" wrapText="1"/>
    </xf>
    <xf numFmtId="0" fontId="20" fillId="13" borderId="7" xfId="0" applyFont="1" applyFill="1" applyBorder="1" applyAlignment="1">
      <alignment horizontal="center" vertical="center" wrapText="1"/>
    </xf>
    <xf numFmtId="0" fontId="36" fillId="2" borderId="0" xfId="2" applyFont="1" applyFill="1" applyBorder="1" applyAlignment="1">
      <alignment horizontal="left" wrapText="1"/>
    </xf>
    <xf numFmtId="0" fontId="37" fillId="7" borderId="36" xfId="0" applyFont="1" applyFill="1" applyBorder="1" applyAlignment="1">
      <alignment horizontal="center"/>
    </xf>
    <xf numFmtId="0" fontId="38" fillId="8" borderId="37" xfId="0" applyFont="1" applyFill="1" applyBorder="1" applyAlignment="1">
      <alignment horizontal="center"/>
    </xf>
    <xf numFmtId="0" fontId="37" fillId="19" borderId="7" xfId="0" applyFont="1" applyFill="1" applyBorder="1" applyAlignment="1">
      <alignment horizontal="center"/>
    </xf>
    <xf numFmtId="0" fontId="0" fillId="20" borderId="38" xfId="0" applyFont="1" applyFill="1" applyBorder="1" applyAlignment="1">
      <alignment horizontal="center"/>
    </xf>
    <xf numFmtId="0" fontId="0" fillId="20" borderId="39" xfId="0" applyFont="1" applyFill="1" applyBorder="1" applyAlignment="1">
      <alignment horizontal="center"/>
    </xf>
    <xf numFmtId="0" fontId="0" fillId="15" borderId="39" xfId="0" applyFont="1" applyFill="1" applyBorder="1" applyAlignment="1">
      <alignment horizontal="center" vertical="center"/>
    </xf>
    <xf numFmtId="0" fontId="0" fillId="15" borderId="39" xfId="0" applyFont="1" applyFill="1" applyBorder="1" applyAlignment="1">
      <alignment horizontal="center"/>
    </xf>
    <xf numFmtId="0" fontId="0" fillId="15" borderId="37" xfId="0" applyFont="1" applyFill="1" applyBorder="1" applyAlignment="1">
      <alignment horizontal="center"/>
    </xf>
    <xf numFmtId="0" fontId="0" fillId="21" borderId="39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23" borderId="39" xfId="0" applyFont="1" applyFill="1" applyBorder="1" applyAlignment="1">
      <alignment horizontal="center" vertical="center"/>
    </xf>
    <xf numFmtId="0" fontId="0" fillId="23" borderId="40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 wrapText="1"/>
    </xf>
    <xf numFmtId="0" fontId="41" fillId="3" borderId="40" xfId="0" applyFont="1" applyFill="1" applyBorder="1" applyAlignment="1">
      <alignment horizontal="center" vertical="center" wrapText="1"/>
    </xf>
    <xf numFmtId="0" fontId="41" fillId="3" borderId="7" xfId="0" applyFont="1" applyFill="1" applyBorder="1" applyAlignment="1">
      <alignment horizontal="center" vertical="center" wrapText="1"/>
    </xf>
    <xf numFmtId="0" fontId="0" fillId="3" borderId="36" xfId="0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2" xr:uid="{00000000-0005-0000-0000-000006000000}"/>
    <cellStyle name="Pourcentage" xfId="1" builtinId="5"/>
    <cellStyle name="Pourcentage 2" xfId="3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EEEEEE"/>
      <rgbColor rgb="FF0000FF"/>
      <rgbColor rgb="FFFFFF00"/>
      <rgbColor rgb="FFFF00FF"/>
      <rgbColor rgb="FFB7DEE8"/>
      <rgbColor rgb="FF800000"/>
      <rgbColor rgb="FF008000"/>
      <rgbColor rgb="FF000080"/>
      <rgbColor rgb="FFD9D9D9"/>
      <rgbColor rgb="FF800080"/>
      <rgbColor rgb="FF008080"/>
      <rgbColor rgb="FFBFBFBF"/>
      <rgbColor rgb="FF808080"/>
      <rgbColor rgb="FF8EB4E3"/>
      <rgbColor rgb="FF7030A0"/>
      <rgbColor rgb="FFEBF1DE"/>
      <rgbColor rgb="FFDBEEF4"/>
      <rgbColor rgb="FF660066"/>
      <rgbColor rgb="FFC3D69B"/>
      <rgbColor rgb="FF0070C0"/>
      <rgbColor rgb="FFC6D9F1"/>
      <rgbColor rgb="FF000080"/>
      <rgbColor rgb="FFFF00FF"/>
      <rgbColor rgb="FFFFDBB6"/>
      <rgbColor rgb="FFDEE6EF"/>
      <rgbColor rgb="FF800080"/>
      <rgbColor rgb="FF800000"/>
      <rgbColor rgb="FF008080"/>
      <rgbColor rgb="FF0000FF"/>
      <rgbColor rgb="FF00B0F0"/>
      <rgbColor rgb="FFDCE6F2"/>
      <rgbColor rgb="FFD7E4BD"/>
      <rgbColor rgb="FFFDEADA"/>
      <rgbColor rgb="FF99CCFF"/>
      <rgbColor rgb="FFFFB66C"/>
      <rgbColor rgb="FFA4C1FF"/>
      <rgbColor rgb="FFFAC090"/>
      <rgbColor rgb="FF3E7FCC"/>
      <rgbColor rgb="FFB4C7DC"/>
      <rgbColor rgb="FFBBE33D"/>
      <rgbColor rgb="FFFCD5B5"/>
      <rgbColor rgb="FFF79646"/>
      <rgbColor rgb="FFE46C0A"/>
      <rgbColor rgb="FF558ED5"/>
      <rgbColor rgb="FF909FB0"/>
      <rgbColor rgb="FF003366"/>
      <rgbColor rgb="FF00B050"/>
      <rgbColor rgb="FF003300"/>
      <rgbColor rgb="FF464646"/>
      <rgbColor rgb="FFC9211E"/>
      <rgbColor rgb="FFF2F2F2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title>
      <c:tx>
        <c:rich>
          <a:bodyPr rot="0"/>
          <a:lstStyle/>
          <a:p>
            <a:pPr>
              <a:defRPr lang="fr-BE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fr-BE" sz="1800" b="1" strike="noStrike" spc="-1">
                <a:solidFill>
                  <a:srgbClr val="000000"/>
                </a:solidFill>
                <a:latin typeface="Calibri"/>
              </a:rPr>
              <a:t>FRANCAIS : moyenne de la classe (en %)</a:t>
            </a:r>
          </a:p>
        </c:rich>
      </c:tx>
      <c:layout>
        <c:manualLayout>
          <c:xMode val="edge"/>
          <c:yMode val="edge"/>
          <c:x val="0.30231952045869198"/>
          <c:y val="1.7284620077272401E-2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val="3E7FCC"/>
                </a:gs>
                <a:gs pos="100000">
                  <a:srgbClr val="A4C1FF"/>
                </a:gs>
              </a:gsLst>
              <a:lin ang="16200000"/>
            </a:gra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Analyse!$D$36:$K$38</c:f>
              <c:multiLvlStrCache>
                <c:ptCount val="8"/>
                <c:lvl>
                  <c:pt idx="0">
                    <c:v>De l'oral à l'écrit: écrire des syllabes dictées</c:v>
                  </c:pt>
                  <c:pt idx="1">
                    <c:v>De l'oral à l'écrit: écrire des mots dictés</c:v>
                  </c:pt>
                  <c:pt idx="2">
                    <c:v>Compréhension orale: comprendre des mots lus par l'adulte</c:v>
                  </c:pt>
                  <c:pt idx="3">
                    <c:v>Compréhension orale : comprendre des phrases lues par l'adulte</c:v>
                  </c:pt>
                  <c:pt idx="4">
                    <c:v>comprendre un texte lu seul-e</c:v>
                  </c:pt>
                  <c:pt idx="5">
                    <c:v>comprendre des phrases lues seul-e</c:v>
                  </c:pt>
                  <c:pt idx="6">
                    <c:v>lire des mots à voix haute</c:v>
                  </c:pt>
                  <c:pt idx="7">
                    <c:v>lire une texte à voix haute</c:v>
                  </c:pt>
                </c:lvl>
                <c:lvl>
                  <c:pt idx="0">
                    <c:v>Français</c:v>
                  </c:pt>
                </c:lvl>
              </c:multiLvlStrCache>
            </c:multiLvlStrRef>
          </c:cat>
          <c:val>
            <c:numRef>
              <c:f>Analyse!$D$39:$K$39</c:f>
              <c:numCache>
                <c:formatCode>0</c:formatCode>
                <c:ptCount val="8"/>
                <c:pt idx="0">
                  <c:v>54.166666666666664</c:v>
                </c:pt>
                <c:pt idx="1">
                  <c:v>62.5</c:v>
                </c:pt>
                <c:pt idx="2">
                  <c:v>46.666666666666664</c:v>
                </c:pt>
                <c:pt idx="3">
                  <c:v>71.111111111111114</c:v>
                </c:pt>
                <c:pt idx="4">
                  <c:v>58.333333333333336</c:v>
                </c:pt>
                <c:pt idx="5">
                  <c:v>66.666666666666671</c:v>
                </c:pt>
                <c:pt idx="6">
                  <c:v>100</c:v>
                </c:pt>
                <c:pt idx="7">
                  <c:v>53.267973856209153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2-470D-B691-A139D0054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951944"/>
        <c:axId val="50099914"/>
      </c:barChart>
      <c:catAx>
        <c:axId val="18951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60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50099914"/>
        <c:crosses val="autoZero"/>
        <c:auto val="1"/>
        <c:lblAlgn val="ctr"/>
        <c:lblOffset val="100"/>
        <c:noMultiLvlLbl val="0"/>
      </c:catAx>
      <c:valAx>
        <c:axId val="50099914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189519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0070C0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title>
      <c:tx>
        <c:rich>
          <a:bodyPr rot="0"/>
          <a:lstStyle/>
          <a:p>
            <a:pPr>
              <a:defRPr lang="fr-BE" sz="20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fr-BE" sz="2000" b="1" strike="noStrike" spc="-1">
                <a:solidFill>
                  <a:srgbClr val="000000"/>
                </a:solidFill>
                <a:latin typeface="Calibri"/>
              </a:rPr>
              <a:t>Maths : moyenne de la classe (en %)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E46C0A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Analyse!$L$36:$R$38</c:f>
              <c:multiLvlStrCache>
                <c:ptCount val="7"/>
                <c:lvl>
                  <c:pt idx="0">
                    <c:v>Reconnaitre des nombres sous la dictée</c:v>
                  </c:pt>
                  <c:pt idx="1">
                    <c:v>Résoudre des problèmes</c:v>
                  </c:pt>
                  <c:pt idx="2">
                    <c:v>Ecrire des nombres sous la dictée</c:v>
                  </c:pt>
                  <c:pt idx="3">
                    <c:v>Réaliser des calculs en ligne</c:v>
                  </c:pt>
                  <c:pt idx="4">
                    <c:v>Calculer mentalement</c:v>
                  </c:pt>
                  <c:pt idx="5">
                    <c:v>Placer un nombre sur une ligne numérique</c:v>
                  </c:pt>
                  <c:pt idx="6">
                    <c:v>Reproduire des assemblages</c:v>
                  </c:pt>
                </c:lvl>
                <c:lvl>
                  <c:pt idx="0">
                    <c:v>Mathématiques</c:v>
                  </c:pt>
                </c:lvl>
              </c:multiLvlStrCache>
            </c:multiLvlStrRef>
          </c:cat>
          <c:val>
            <c:numRef>
              <c:f>Analyse!$L$39:$R$39</c:f>
              <c:numCache>
                <c:formatCode>0</c:formatCode>
                <c:ptCount val="7"/>
                <c:pt idx="0">
                  <c:v>70</c:v>
                </c:pt>
                <c:pt idx="1">
                  <c:v>55.555555555555564</c:v>
                </c:pt>
                <c:pt idx="2">
                  <c:v>63.333333333333336</c:v>
                </c:pt>
                <c:pt idx="3">
                  <c:v>57.777777777777771</c:v>
                </c:pt>
                <c:pt idx="4">
                  <c:v>76.666666666666671</c:v>
                </c:pt>
                <c:pt idx="5">
                  <c:v>64.444444444444443</c:v>
                </c:pt>
                <c:pt idx="6">
                  <c:v>70.833333333333329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2-4AF1-81F2-CD0B4ED0F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1168246"/>
        <c:axId val="44474471"/>
      </c:barChart>
      <c:catAx>
        <c:axId val="7116824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60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44474471"/>
        <c:crosses val="autoZero"/>
        <c:auto val="1"/>
        <c:lblAlgn val="ctr"/>
        <c:lblOffset val="100"/>
        <c:noMultiLvlLbl val="0"/>
      </c:catAx>
      <c:valAx>
        <c:axId val="44474471"/>
        <c:scaling>
          <c:orientation val="minMax"/>
          <c:max val="100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7116824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F79646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title>
      <c:tx>
        <c:rich>
          <a:bodyPr rot="0"/>
          <a:lstStyle/>
          <a:p>
            <a:pPr>
              <a:defRPr lang="fr-BE" sz="16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fr-BE" sz="1600" b="1" strike="noStrike" spc="-1">
                <a:solidFill>
                  <a:srgbClr val="000000"/>
                </a:solidFill>
                <a:latin typeface="Calibri"/>
              </a:rPr>
              <a:t>% de réussite en Mathématiques </a:t>
            </a:r>
          </a:p>
        </c:rich>
      </c:tx>
      <c:layout>
        <c:manualLayout>
          <c:xMode val="edge"/>
          <c:yMode val="edge"/>
          <c:x val="0.32115046470735997"/>
          <c:y val="1.3037316957959399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648329565436"/>
          <c:y val="0.15824279641001401"/>
          <c:w val="0.81392866114041695"/>
          <c:h val="0.4032120925838449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DBB6"/>
                </a:gs>
                <a:gs pos="100000">
                  <a:srgbClr val="FFB66C"/>
                </a:gs>
              </a:gsLst>
              <a:lin ang="5400000"/>
            </a:gradFill>
            <a:ln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'Eval déb CE1 2022 résults indiv'!$B$41:$B$47</c:f>
              <c:strCache>
                <c:ptCount val="7"/>
                <c:pt idx="0">
                  <c:v>Reconnaitre des nombres sous la dictée</c:v>
                </c:pt>
                <c:pt idx="1">
                  <c:v>Ecrire des nombres sous la dictée</c:v>
                </c:pt>
                <c:pt idx="2">
                  <c:v>Réaliser des calculs en ligne</c:v>
                </c:pt>
                <c:pt idx="3">
                  <c:v>Calculer mentalement</c:v>
                </c:pt>
                <c:pt idx="4">
                  <c:v>Résoudre des problèmes</c:v>
                </c:pt>
                <c:pt idx="5">
                  <c:v>Placer un nombre sur une ligne numérique</c:v>
                </c:pt>
                <c:pt idx="6">
                  <c:v>Reproduire des assemblages</c:v>
                </c:pt>
              </c:strCache>
            </c:strRef>
          </c:cat>
          <c:val>
            <c:numRef>
              <c:f>'Eval déb CE1 2022 résults indiv'!$C$41:$C$47</c:f>
              <c:numCache>
                <c:formatCode>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3-45A3-AA43-64F0A69A6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2432632"/>
        <c:axId val="87263024"/>
      </c:barChart>
      <c:catAx>
        <c:axId val="72432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60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87263024"/>
        <c:crosses val="autoZero"/>
        <c:auto val="1"/>
        <c:lblAlgn val="ctr"/>
        <c:lblOffset val="100"/>
        <c:noMultiLvlLbl val="0"/>
      </c:catAx>
      <c:valAx>
        <c:axId val="87263024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72432632"/>
        <c:crossesAt val="0"/>
        <c:crossBetween val="between"/>
        <c:majorUnit val="10"/>
      </c:valAx>
      <c:spPr>
        <a:noFill/>
        <a:ln w="2556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title>
      <c:tx>
        <c:rich>
          <a:bodyPr rot="0"/>
          <a:lstStyle/>
          <a:p>
            <a:pPr>
              <a:defRPr lang="fr-BE" sz="16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fr-BE" sz="1600" b="1" strike="noStrike" spc="-1">
                <a:solidFill>
                  <a:srgbClr val="000000"/>
                </a:solidFill>
                <a:latin typeface="Calibri"/>
              </a:rPr>
              <a:t>% de réussite en Français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909FB0"/>
                </a:gs>
                <a:gs pos="100000">
                  <a:srgbClr val="B4C7DC"/>
                </a:gs>
              </a:gsLst>
              <a:lin ang="16200000"/>
            </a:gradFill>
            <a:ln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'Eval déb CE1 2022 résults indiv'!$B$20:$B$27</c:f>
              <c:strCache>
                <c:ptCount val="8"/>
                <c:pt idx="0">
                  <c:v>De l'oral à l'écrit: écrire des syllabes dictées</c:v>
                </c:pt>
                <c:pt idx="1">
                  <c:v>De l'oral à l'écrit: écrire des mots dictés</c:v>
                </c:pt>
                <c:pt idx="2">
                  <c:v>Compréhension orale: comprendre des mots lus par l'adulte</c:v>
                </c:pt>
                <c:pt idx="3">
                  <c:v>Compréhension orale : comprendre des phrases lues par l'adulte</c:v>
                </c:pt>
                <c:pt idx="4">
                  <c:v>comprendre un texte lu seul-e</c:v>
                </c:pt>
                <c:pt idx="5">
                  <c:v>comprendre des phrases lues seul-e</c:v>
                </c:pt>
                <c:pt idx="6">
                  <c:v>lire des mots à voix haute</c:v>
                </c:pt>
                <c:pt idx="7">
                  <c:v>lire une texte à voix haute</c:v>
                </c:pt>
              </c:strCache>
            </c:strRef>
          </c:cat>
          <c:val>
            <c:numRef>
              <c:f>'Eval déb CE1 2022 résults indiv'!$C$20:$C$27</c:f>
              <c:numCache>
                <c:formatCode>0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C-49D4-AC72-327D882AC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4850338"/>
        <c:axId val="30836875"/>
      </c:barChart>
      <c:catAx>
        <c:axId val="2485033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60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30836875"/>
        <c:crosses val="autoZero"/>
        <c:auto val="1"/>
        <c:lblAlgn val="ctr"/>
        <c:lblOffset val="100"/>
        <c:noMultiLvlLbl val="0"/>
      </c:catAx>
      <c:valAx>
        <c:axId val="30836875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2485033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13" Type="http://schemas.openxmlformats.org/officeDocument/2006/relationships/image" Target="../media/image19.png"/><Relationship Id="rId18" Type="http://schemas.openxmlformats.org/officeDocument/2006/relationships/image" Target="../media/image24.png"/><Relationship Id="rId26" Type="http://schemas.openxmlformats.org/officeDocument/2006/relationships/image" Target="../media/image32.png"/><Relationship Id="rId39" Type="http://schemas.openxmlformats.org/officeDocument/2006/relationships/image" Target="../media/image45.png"/><Relationship Id="rId3" Type="http://schemas.openxmlformats.org/officeDocument/2006/relationships/image" Target="../media/image9.png"/><Relationship Id="rId21" Type="http://schemas.openxmlformats.org/officeDocument/2006/relationships/image" Target="../media/image27.png"/><Relationship Id="rId34" Type="http://schemas.openxmlformats.org/officeDocument/2006/relationships/image" Target="../media/image40.png"/><Relationship Id="rId42" Type="http://schemas.openxmlformats.org/officeDocument/2006/relationships/image" Target="../media/image48.png"/><Relationship Id="rId7" Type="http://schemas.openxmlformats.org/officeDocument/2006/relationships/image" Target="../media/image13.png"/><Relationship Id="rId12" Type="http://schemas.openxmlformats.org/officeDocument/2006/relationships/image" Target="../media/image18.png"/><Relationship Id="rId17" Type="http://schemas.openxmlformats.org/officeDocument/2006/relationships/image" Target="../media/image23.png"/><Relationship Id="rId25" Type="http://schemas.openxmlformats.org/officeDocument/2006/relationships/image" Target="../media/image31.png"/><Relationship Id="rId33" Type="http://schemas.openxmlformats.org/officeDocument/2006/relationships/image" Target="../media/image39.png"/><Relationship Id="rId38" Type="http://schemas.openxmlformats.org/officeDocument/2006/relationships/image" Target="../media/image44.png"/><Relationship Id="rId2" Type="http://schemas.openxmlformats.org/officeDocument/2006/relationships/image" Target="../media/image8.png"/><Relationship Id="rId16" Type="http://schemas.openxmlformats.org/officeDocument/2006/relationships/image" Target="../media/image22.png"/><Relationship Id="rId20" Type="http://schemas.openxmlformats.org/officeDocument/2006/relationships/image" Target="../media/image26.png"/><Relationship Id="rId29" Type="http://schemas.openxmlformats.org/officeDocument/2006/relationships/image" Target="../media/image35.png"/><Relationship Id="rId41" Type="http://schemas.openxmlformats.org/officeDocument/2006/relationships/image" Target="../media/image47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11" Type="http://schemas.openxmlformats.org/officeDocument/2006/relationships/image" Target="../media/image17.png"/><Relationship Id="rId24" Type="http://schemas.openxmlformats.org/officeDocument/2006/relationships/image" Target="../media/image30.png"/><Relationship Id="rId32" Type="http://schemas.openxmlformats.org/officeDocument/2006/relationships/image" Target="../media/image38.png"/><Relationship Id="rId37" Type="http://schemas.openxmlformats.org/officeDocument/2006/relationships/image" Target="../media/image43.png"/><Relationship Id="rId40" Type="http://schemas.openxmlformats.org/officeDocument/2006/relationships/image" Target="../media/image46.png"/><Relationship Id="rId5" Type="http://schemas.openxmlformats.org/officeDocument/2006/relationships/image" Target="../media/image11.png"/><Relationship Id="rId15" Type="http://schemas.openxmlformats.org/officeDocument/2006/relationships/image" Target="../media/image21.png"/><Relationship Id="rId23" Type="http://schemas.openxmlformats.org/officeDocument/2006/relationships/image" Target="../media/image29.png"/><Relationship Id="rId28" Type="http://schemas.openxmlformats.org/officeDocument/2006/relationships/image" Target="../media/image34.png"/><Relationship Id="rId36" Type="http://schemas.openxmlformats.org/officeDocument/2006/relationships/image" Target="../media/image42.png"/><Relationship Id="rId10" Type="http://schemas.openxmlformats.org/officeDocument/2006/relationships/image" Target="../media/image16.png"/><Relationship Id="rId19" Type="http://schemas.openxmlformats.org/officeDocument/2006/relationships/image" Target="../media/image25.png"/><Relationship Id="rId31" Type="http://schemas.openxmlformats.org/officeDocument/2006/relationships/image" Target="../media/image37.png"/><Relationship Id="rId4" Type="http://schemas.openxmlformats.org/officeDocument/2006/relationships/image" Target="../media/image10.png"/><Relationship Id="rId9" Type="http://schemas.openxmlformats.org/officeDocument/2006/relationships/image" Target="../media/image15.png"/><Relationship Id="rId14" Type="http://schemas.openxmlformats.org/officeDocument/2006/relationships/image" Target="../media/image20.png"/><Relationship Id="rId22" Type="http://schemas.openxmlformats.org/officeDocument/2006/relationships/image" Target="../media/image28.png"/><Relationship Id="rId27" Type="http://schemas.openxmlformats.org/officeDocument/2006/relationships/image" Target="../media/image33.png"/><Relationship Id="rId30" Type="http://schemas.openxmlformats.org/officeDocument/2006/relationships/image" Target="../media/image36.png"/><Relationship Id="rId35" Type="http://schemas.openxmlformats.org/officeDocument/2006/relationships/image" Target="../media/image4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9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50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58.png"/><Relationship Id="rId3" Type="http://schemas.openxmlformats.org/officeDocument/2006/relationships/image" Target="../media/image53.png"/><Relationship Id="rId7" Type="http://schemas.openxmlformats.org/officeDocument/2006/relationships/image" Target="../media/image57.png"/><Relationship Id="rId12" Type="http://schemas.openxmlformats.org/officeDocument/2006/relationships/image" Target="../media/image62.png"/><Relationship Id="rId2" Type="http://schemas.openxmlformats.org/officeDocument/2006/relationships/image" Target="../media/image52.png"/><Relationship Id="rId1" Type="http://schemas.openxmlformats.org/officeDocument/2006/relationships/image" Target="../media/image51.png"/><Relationship Id="rId6" Type="http://schemas.openxmlformats.org/officeDocument/2006/relationships/image" Target="../media/image56.png"/><Relationship Id="rId11" Type="http://schemas.openxmlformats.org/officeDocument/2006/relationships/image" Target="../media/image61.png"/><Relationship Id="rId5" Type="http://schemas.openxmlformats.org/officeDocument/2006/relationships/image" Target="../media/image55.png"/><Relationship Id="rId10" Type="http://schemas.openxmlformats.org/officeDocument/2006/relationships/image" Target="../media/image60.png"/><Relationship Id="rId4" Type="http://schemas.openxmlformats.org/officeDocument/2006/relationships/image" Target="../media/image54.png"/><Relationship Id="rId9" Type="http://schemas.openxmlformats.org/officeDocument/2006/relationships/image" Target="../media/image5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330480</xdr:colOff>
      <xdr:row>0</xdr:row>
      <xdr:rowOff>63360</xdr:rowOff>
    </xdr:from>
    <xdr:to>
      <xdr:col>2</xdr:col>
      <xdr:colOff>482695</xdr:colOff>
      <xdr:row>4</xdr:row>
      <xdr:rowOff>114120</xdr:rowOff>
    </xdr:to>
    <xdr:pic>
      <xdr:nvPicPr>
        <xdr:cNvPr id="2" name="Image 2" descr="logo_AEFE_RV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82600" y="63360"/>
          <a:ext cx="1001160" cy="825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476250</xdr:colOff>
      <xdr:row>0</xdr:row>
      <xdr:rowOff>196850</xdr:rowOff>
    </xdr:from>
    <xdr:to>
      <xdr:col>11</xdr:col>
      <xdr:colOff>762000</xdr:colOff>
      <xdr:row>6</xdr:row>
      <xdr:rowOff>19021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10272B1-55DC-B3DD-F71C-A308CE521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196850"/>
          <a:ext cx="1962150" cy="993746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20</xdr:row>
      <xdr:rowOff>146049</xdr:rowOff>
    </xdr:from>
    <xdr:to>
      <xdr:col>5</xdr:col>
      <xdr:colOff>685800</xdr:colOff>
      <xdr:row>22</xdr:row>
      <xdr:rowOff>84499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6CE2897-E1AF-49C7-B078-53B01BDDA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38625" y="4114799"/>
          <a:ext cx="447675" cy="341675"/>
        </a:xfrm>
        <a:prstGeom prst="rect">
          <a:avLst/>
        </a:prstGeom>
      </xdr:spPr>
    </xdr:pic>
    <xdr:clientData/>
  </xdr:twoCellAnchor>
  <xdr:twoCellAnchor editAs="oneCell">
    <xdr:from>
      <xdr:col>5</xdr:col>
      <xdr:colOff>355600</xdr:colOff>
      <xdr:row>22</xdr:row>
      <xdr:rowOff>171450</xdr:rowOff>
    </xdr:from>
    <xdr:to>
      <xdr:col>5</xdr:col>
      <xdr:colOff>581025</xdr:colOff>
      <xdr:row>24</xdr:row>
      <xdr:rowOff>9525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E163832-5FA0-4B40-9586-BE38C74E7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52925" y="4543425"/>
          <a:ext cx="228600" cy="238125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317500</xdr:colOff>
      <xdr:row>24</xdr:row>
      <xdr:rowOff>114301</xdr:rowOff>
    </xdr:from>
    <xdr:to>
      <xdr:col>5</xdr:col>
      <xdr:colOff>571500</xdr:colOff>
      <xdr:row>26</xdr:row>
      <xdr:rowOff>1087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442B1D50-69ED-4184-963F-CEC19AD31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314825" y="4886326"/>
          <a:ext cx="257175" cy="286836"/>
        </a:xfrm>
        <a:prstGeom prst="rect">
          <a:avLst/>
        </a:prstGeom>
      </xdr:spPr>
    </xdr:pic>
    <xdr:clientData/>
  </xdr:twoCellAnchor>
  <xdr:twoCellAnchor editAs="oneCell">
    <xdr:from>
      <xdr:col>5</xdr:col>
      <xdr:colOff>374650</xdr:colOff>
      <xdr:row>26</xdr:row>
      <xdr:rowOff>146050</xdr:rowOff>
    </xdr:from>
    <xdr:to>
      <xdr:col>5</xdr:col>
      <xdr:colOff>619125</xdr:colOff>
      <xdr:row>27</xdr:row>
      <xdr:rowOff>190500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28AB336E-D905-47E5-BFAA-DC4E159F3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371975" y="5314950"/>
          <a:ext cx="247650" cy="247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65520</xdr:colOff>
      <xdr:row>2</xdr:row>
      <xdr:rowOff>160200</xdr:rowOff>
    </xdr:from>
    <xdr:to>
      <xdr:col>1</xdr:col>
      <xdr:colOff>693720</xdr:colOff>
      <xdr:row>2</xdr:row>
      <xdr:rowOff>396360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7640" y="660960"/>
          <a:ext cx="628200" cy="23616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>
          <a:solidFill>
            <a:srgbClr val="000000"/>
          </a:solidFill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/>
      </xdr:style>
    </xdr:sp>
    <xdr:clientData/>
  </xdr:twoCellAnchor>
  <xdr:twoCellAnchor editAs="oneCell">
    <xdr:from>
      <xdr:col>67</xdr:col>
      <xdr:colOff>53280</xdr:colOff>
      <xdr:row>2</xdr:row>
      <xdr:rowOff>720</xdr:rowOff>
    </xdr:from>
    <xdr:to>
      <xdr:col>67</xdr:col>
      <xdr:colOff>755640</xdr:colOff>
      <xdr:row>2</xdr:row>
      <xdr:rowOff>498960</xdr:rowOff>
    </xdr:to>
    <xdr:pic>
      <xdr:nvPicPr>
        <xdr:cNvPr id="3" name="Image 3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342160" y="501480"/>
          <a:ext cx="702360" cy="498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68</xdr:col>
      <xdr:colOff>95040</xdr:colOff>
      <xdr:row>1</xdr:row>
      <xdr:rowOff>162720</xdr:rowOff>
    </xdr:from>
    <xdr:to>
      <xdr:col>68</xdr:col>
      <xdr:colOff>742680</xdr:colOff>
      <xdr:row>2</xdr:row>
      <xdr:rowOff>505440</xdr:rowOff>
    </xdr:to>
    <xdr:pic>
      <xdr:nvPicPr>
        <xdr:cNvPr id="4" name="Image 3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8208680" y="473040"/>
          <a:ext cx="647640" cy="533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71</xdr:col>
      <xdr:colOff>71640</xdr:colOff>
      <xdr:row>1</xdr:row>
      <xdr:rowOff>169920</xdr:rowOff>
    </xdr:from>
    <xdr:to>
      <xdr:col>71</xdr:col>
      <xdr:colOff>734040</xdr:colOff>
      <xdr:row>2</xdr:row>
      <xdr:rowOff>515880</xdr:rowOff>
    </xdr:to>
    <xdr:pic>
      <xdr:nvPicPr>
        <xdr:cNvPr id="5" name="Image 3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0659920" y="480240"/>
          <a:ext cx="662400" cy="536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</xdr:col>
      <xdr:colOff>51120</xdr:colOff>
      <xdr:row>2</xdr:row>
      <xdr:rowOff>43200</xdr:rowOff>
    </xdr:from>
    <xdr:to>
      <xdr:col>28</xdr:col>
      <xdr:colOff>792360</xdr:colOff>
      <xdr:row>2</xdr:row>
      <xdr:rowOff>467640</xdr:rowOff>
    </xdr:to>
    <xdr:pic>
      <xdr:nvPicPr>
        <xdr:cNvPr id="6" name="Image 5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7014320" y="543960"/>
          <a:ext cx="741240" cy="424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</xdr:col>
      <xdr:colOff>110880</xdr:colOff>
      <xdr:row>1</xdr:row>
      <xdr:rowOff>171360</xdr:rowOff>
    </xdr:from>
    <xdr:to>
      <xdr:col>29</xdr:col>
      <xdr:colOff>615600</xdr:colOff>
      <xdr:row>2</xdr:row>
      <xdr:rowOff>521640</xdr:rowOff>
    </xdr:to>
    <xdr:pic>
      <xdr:nvPicPr>
        <xdr:cNvPr id="7" name="Image 5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17898840" y="481680"/>
          <a:ext cx="504720" cy="54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</xdr:col>
      <xdr:colOff>84600</xdr:colOff>
      <xdr:row>2</xdr:row>
      <xdr:rowOff>9360</xdr:rowOff>
    </xdr:from>
    <xdr:to>
      <xdr:col>31</xdr:col>
      <xdr:colOff>743760</xdr:colOff>
      <xdr:row>2</xdr:row>
      <xdr:rowOff>483840</xdr:rowOff>
    </xdr:to>
    <xdr:pic>
      <xdr:nvPicPr>
        <xdr:cNvPr id="8" name="Image 5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19522440" y="510120"/>
          <a:ext cx="659160" cy="474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</xdr:col>
      <xdr:colOff>229320</xdr:colOff>
      <xdr:row>2</xdr:row>
      <xdr:rowOff>55800</xdr:rowOff>
    </xdr:from>
    <xdr:to>
      <xdr:col>32</xdr:col>
      <xdr:colOff>581760</xdr:colOff>
      <xdr:row>2</xdr:row>
      <xdr:rowOff>488520</xdr:rowOff>
    </xdr:to>
    <xdr:pic>
      <xdr:nvPicPr>
        <xdr:cNvPr id="9" name="Image 5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20491920" y="556560"/>
          <a:ext cx="352440" cy="432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</xdr:col>
      <xdr:colOff>93240</xdr:colOff>
      <xdr:row>2</xdr:row>
      <xdr:rowOff>7200</xdr:rowOff>
    </xdr:from>
    <xdr:to>
      <xdr:col>33</xdr:col>
      <xdr:colOff>674280</xdr:colOff>
      <xdr:row>2</xdr:row>
      <xdr:rowOff>482760</xdr:rowOff>
    </xdr:to>
    <xdr:pic>
      <xdr:nvPicPr>
        <xdr:cNvPr id="10" name="Image 5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21180600" y="507960"/>
          <a:ext cx="581040" cy="475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</xdr:col>
      <xdr:colOff>50760</xdr:colOff>
      <xdr:row>2</xdr:row>
      <xdr:rowOff>26280</xdr:rowOff>
    </xdr:from>
    <xdr:to>
      <xdr:col>34</xdr:col>
      <xdr:colOff>756720</xdr:colOff>
      <xdr:row>2</xdr:row>
      <xdr:rowOff>508320</xdr:rowOff>
    </xdr:to>
    <xdr:pic>
      <xdr:nvPicPr>
        <xdr:cNvPr id="11" name="Image 5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21963240" y="527040"/>
          <a:ext cx="705960" cy="482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</xdr:col>
      <xdr:colOff>77040</xdr:colOff>
      <xdr:row>2</xdr:row>
      <xdr:rowOff>9360</xdr:rowOff>
    </xdr:from>
    <xdr:to>
      <xdr:col>35</xdr:col>
      <xdr:colOff>652680</xdr:colOff>
      <xdr:row>2</xdr:row>
      <xdr:rowOff>448920</xdr:rowOff>
    </xdr:to>
    <xdr:pic>
      <xdr:nvPicPr>
        <xdr:cNvPr id="12" name="Image 6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22814280" y="510120"/>
          <a:ext cx="575640" cy="439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</xdr:col>
      <xdr:colOff>84960</xdr:colOff>
      <xdr:row>2</xdr:row>
      <xdr:rowOff>57960</xdr:rowOff>
    </xdr:from>
    <xdr:to>
      <xdr:col>36</xdr:col>
      <xdr:colOff>725040</xdr:colOff>
      <xdr:row>2</xdr:row>
      <xdr:rowOff>457200</xdr:rowOff>
    </xdr:to>
    <xdr:pic>
      <xdr:nvPicPr>
        <xdr:cNvPr id="13" name="Image 6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23646960" y="558720"/>
          <a:ext cx="64008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</xdr:col>
      <xdr:colOff>177840</xdr:colOff>
      <xdr:row>1</xdr:row>
      <xdr:rowOff>169920</xdr:rowOff>
    </xdr:from>
    <xdr:to>
      <xdr:col>37</xdr:col>
      <xdr:colOff>582120</xdr:colOff>
      <xdr:row>2</xdr:row>
      <xdr:rowOff>483480</xdr:rowOff>
    </xdr:to>
    <xdr:pic>
      <xdr:nvPicPr>
        <xdr:cNvPr id="14" name="Image 6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24564960" y="480240"/>
          <a:ext cx="404280" cy="504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</xdr:col>
      <xdr:colOff>220680</xdr:colOff>
      <xdr:row>2</xdr:row>
      <xdr:rowOff>9360</xdr:rowOff>
    </xdr:from>
    <xdr:to>
      <xdr:col>38</xdr:col>
      <xdr:colOff>577080</xdr:colOff>
      <xdr:row>2</xdr:row>
      <xdr:rowOff>495720</xdr:rowOff>
    </xdr:to>
    <xdr:pic>
      <xdr:nvPicPr>
        <xdr:cNvPr id="15" name="Image 6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25432560" y="510120"/>
          <a:ext cx="356400" cy="486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</xdr:col>
      <xdr:colOff>93600</xdr:colOff>
      <xdr:row>1</xdr:row>
      <xdr:rowOff>160920</xdr:rowOff>
    </xdr:from>
    <xdr:to>
      <xdr:col>39</xdr:col>
      <xdr:colOff>691560</xdr:colOff>
      <xdr:row>2</xdr:row>
      <xdr:rowOff>470520</xdr:rowOff>
    </xdr:to>
    <xdr:pic>
      <xdr:nvPicPr>
        <xdr:cNvPr id="16" name="Image 6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26130240" y="471240"/>
          <a:ext cx="597960" cy="500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</xdr:col>
      <xdr:colOff>152280</xdr:colOff>
      <xdr:row>2</xdr:row>
      <xdr:rowOff>360</xdr:rowOff>
    </xdr:from>
    <xdr:to>
      <xdr:col>40</xdr:col>
      <xdr:colOff>597600</xdr:colOff>
      <xdr:row>2</xdr:row>
      <xdr:rowOff>488880</xdr:rowOff>
    </xdr:to>
    <xdr:pic>
      <xdr:nvPicPr>
        <xdr:cNvPr id="17" name="Image 6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27014040" y="501120"/>
          <a:ext cx="445320" cy="488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</xdr:col>
      <xdr:colOff>68040</xdr:colOff>
      <xdr:row>1</xdr:row>
      <xdr:rowOff>110880</xdr:rowOff>
    </xdr:from>
    <xdr:to>
      <xdr:col>41</xdr:col>
      <xdr:colOff>742320</xdr:colOff>
      <xdr:row>2</xdr:row>
      <xdr:rowOff>495360</xdr:rowOff>
    </xdr:to>
    <xdr:pic>
      <xdr:nvPicPr>
        <xdr:cNvPr id="18" name="Image 6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/>
      </xdr:nvPicPr>
      <xdr:blipFill>
        <a:blip xmlns:r="http://schemas.openxmlformats.org/officeDocument/2006/relationships" r:embed="rId16"/>
        <a:stretch/>
      </xdr:blipFill>
      <xdr:spPr>
        <a:xfrm>
          <a:off x="27754560" y="421200"/>
          <a:ext cx="674280" cy="574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</xdr:col>
      <xdr:colOff>93600</xdr:colOff>
      <xdr:row>1</xdr:row>
      <xdr:rowOff>144720</xdr:rowOff>
    </xdr:from>
    <xdr:to>
      <xdr:col>42</xdr:col>
      <xdr:colOff>741960</xdr:colOff>
      <xdr:row>2</xdr:row>
      <xdr:rowOff>483480</xdr:rowOff>
    </xdr:to>
    <xdr:pic>
      <xdr:nvPicPr>
        <xdr:cNvPr id="19" name="Image 67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28604880" y="455040"/>
          <a:ext cx="648360" cy="529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59</xdr:col>
      <xdr:colOff>76680</xdr:colOff>
      <xdr:row>1</xdr:row>
      <xdr:rowOff>153000</xdr:rowOff>
    </xdr:from>
    <xdr:to>
      <xdr:col>59</xdr:col>
      <xdr:colOff>770040</xdr:colOff>
      <xdr:row>2</xdr:row>
      <xdr:rowOff>487440</xdr:rowOff>
    </xdr:to>
    <xdr:pic>
      <xdr:nvPicPr>
        <xdr:cNvPr id="20" name="Image 76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40766760" y="463320"/>
          <a:ext cx="693360" cy="524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62</xdr:col>
      <xdr:colOff>93600</xdr:colOff>
      <xdr:row>2</xdr:row>
      <xdr:rowOff>37080</xdr:rowOff>
    </xdr:from>
    <xdr:to>
      <xdr:col>62</xdr:col>
      <xdr:colOff>547560</xdr:colOff>
      <xdr:row>2</xdr:row>
      <xdr:rowOff>484200</xdr:rowOff>
    </xdr:to>
    <xdr:pic>
      <xdr:nvPicPr>
        <xdr:cNvPr id="21" name="Image 78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/>
      </xdr:nvPicPr>
      <xdr:blipFill>
        <a:blip xmlns:r="http://schemas.openxmlformats.org/officeDocument/2006/relationships" r:embed="rId19"/>
        <a:stretch/>
      </xdr:blipFill>
      <xdr:spPr>
        <a:xfrm>
          <a:off x="43258320" y="537840"/>
          <a:ext cx="453960" cy="44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63</xdr:col>
      <xdr:colOff>203040</xdr:colOff>
      <xdr:row>2</xdr:row>
      <xdr:rowOff>43920</xdr:rowOff>
    </xdr:from>
    <xdr:to>
      <xdr:col>63</xdr:col>
      <xdr:colOff>513000</xdr:colOff>
      <xdr:row>2</xdr:row>
      <xdr:rowOff>494640</xdr:rowOff>
    </xdr:to>
    <xdr:pic>
      <xdr:nvPicPr>
        <xdr:cNvPr id="22" name="Image 7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/>
      </xdr:nvPicPr>
      <xdr:blipFill>
        <a:blip xmlns:r="http://schemas.openxmlformats.org/officeDocument/2006/relationships" r:embed="rId20"/>
        <a:stretch/>
      </xdr:blipFill>
      <xdr:spPr>
        <a:xfrm>
          <a:off x="44192520" y="544680"/>
          <a:ext cx="309960" cy="45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144</xdr:col>
      <xdr:colOff>43200</xdr:colOff>
      <xdr:row>2</xdr:row>
      <xdr:rowOff>151200</xdr:rowOff>
    </xdr:from>
    <xdr:to>
      <xdr:col>144</xdr:col>
      <xdr:colOff>344880</xdr:colOff>
      <xdr:row>2</xdr:row>
      <xdr:rowOff>423360</xdr:rowOff>
    </xdr:to>
    <xdr:pic>
      <xdr:nvPicPr>
        <xdr:cNvPr id="23" name="Image 90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/>
      </xdr:nvPicPr>
      <xdr:blipFill>
        <a:blip xmlns:r="http://schemas.openxmlformats.org/officeDocument/2006/relationships" r:embed="rId21"/>
        <a:stretch/>
      </xdr:blipFill>
      <xdr:spPr>
        <a:xfrm>
          <a:off x="84588840" y="651960"/>
          <a:ext cx="301680" cy="272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145</xdr:col>
      <xdr:colOff>68400</xdr:colOff>
      <xdr:row>2</xdr:row>
      <xdr:rowOff>87840</xdr:rowOff>
    </xdr:from>
    <xdr:to>
      <xdr:col>145</xdr:col>
      <xdr:colOff>403920</xdr:colOff>
      <xdr:row>2</xdr:row>
      <xdr:rowOff>443520</xdr:rowOff>
    </xdr:to>
    <xdr:pic>
      <xdr:nvPicPr>
        <xdr:cNvPr id="24" name="Image 9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22"/>
        <a:stretch/>
      </xdr:blipFill>
      <xdr:spPr>
        <a:xfrm>
          <a:off x="85052160" y="588600"/>
          <a:ext cx="335520" cy="355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147</xdr:col>
      <xdr:colOff>43200</xdr:colOff>
      <xdr:row>2</xdr:row>
      <xdr:rowOff>63720</xdr:rowOff>
    </xdr:from>
    <xdr:to>
      <xdr:col>147</xdr:col>
      <xdr:colOff>412560</xdr:colOff>
      <xdr:row>2</xdr:row>
      <xdr:rowOff>492840</xdr:rowOff>
    </xdr:to>
    <xdr:pic>
      <xdr:nvPicPr>
        <xdr:cNvPr id="25" name="Image 9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/>
      </xdr:nvPicPr>
      <xdr:blipFill>
        <a:blip xmlns:r="http://schemas.openxmlformats.org/officeDocument/2006/relationships" r:embed="rId23"/>
        <a:stretch/>
      </xdr:blipFill>
      <xdr:spPr>
        <a:xfrm>
          <a:off x="85903200" y="564480"/>
          <a:ext cx="369360" cy="429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148</xdr:col>
      <xdr:colOff>60120</xdr:colOff>
      <xdr:row>2</xdr:row>
      <xdr:rowOff>43200</xdr:rowOff>
    </xdr:from>
    <xdr:to>
      <xdr:col>148</xdr:col>
      <xdr:colOff>376920</xdr:colOff>
      <xdr:row>2</xdr:row>
      <xdr:rowOff>466560</xdr:rowOff>
    </xdr:to>
    <xdr:pic>
      <xdr:nvPicPr>
        <xdr:cNvPr id="26" name="Image 9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/>
      </xdr:nvPicPr>
      <xdr:blipFill>
        <a:blip xmlns:r="http://schemas.openxmlformats.org/officeDocument/2006/relationships" r:embed="rId24"/>
        <a:stretch/>
      </xdr:blipFill>
      <xdr:spPr>
        <a:xfrm>
          <a:off x="86358240" y="543960"/>
          <a:ext cx="316800" cy="423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149</xdr:col>
      <xdr:colOff>34200</xdr:colOff>
      <xdr:row>2</xdr:row>
      <xdr:rowOff>43200</xdr:rowOff>
    </xdr:from>
    <xdr:to>
      <xdr:col>149</xdr:col>
      <xdr:colOff>369720</xdr:colOff>
      <xdr:row>2</xdr:row>
      <xdr:rowOff>463320</xdr:rowOff>
    </xdr:to>
    <xdr:pic>
      <xdr:nvPicPr>
        <xdr:cNvPr id="27" name="Image 97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/>
      </xdr:nvPicPr>
      <xdr:blipFill>
        <a:blip xmlns:r="http://schemas.openxmlformats.org/officeDocument/2006/relationships" r:embed="rId25"/>
        <a:stretch/>
      </xdr:blipFill>
      <xdr:spPr>
        <a:xfrm>
          <a:off x="86770440" y="543960"/>
          <a:ext cx="335520" cy="420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59760</xdr:colOff>
      <xdr:row>2</xdr:row>
      <xdr:rowOff>59760</xdr:rowOff>
    </xdr:from>
    <xdr:to>
      <xdr:col>18</xdr:col>
      <xdr:colOff>725400</xdr:colOff>
      <xdr:row>2</xdr:row>
      <xdr:rowOff>482760</xdr:rowOff>
    </xdr:to>
    <xdr:pic>
      <xdr:nvPicPr>
        <xdr:cNvPr id="28" name="Image 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/>
      </xdr:nvPicPr>
      <xdr:blipFill>
        <a:blip xmlns:r="http://schemas.openxmlformats.org/officeDocument/2006/relationships" r:embed="rId26"/>
        <a:stretch/>
      </xdr:blipFill>
      <xdr:spPr>
        <a:xfrm>
          <a:off x="8774280" y="560520"/>
          <a:ext cx="665640" cy="423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34200</xdr:colOff>
      <xdr:row>2</xdr:row>
      <xdr:rowOff>17640</xdr:rowOff>
    </xdr:from>
    <xdr:to>
      <xdr:col>19</xdr:col>
      <xdr:colOff>666000</xdr:colOff>
      <xdr:row>2</xdr:row>
      <xdr:rowOff>501480</xdr:rowOff>
    </xdr:to>
    <xdr:pic>
      <xdr:nvPicPr>
        <xdr:cNvPr id="29" name="Image 56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/>
      </xdr:nvPicPr>
      <xdr:blipFill>
        <a:blip xmlns:r="http://schemas.openxmlformats.org/officeDocument/2006/relationships" r:embed="rId27"/>
        <a:stretch/>
      </xdr:blipFill>
      <xdr:spPr>
        <a:xfrm>
          <a:off x="9573480" y="518400"/>
          <a:ext cx="631800" cy="48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</xdr:col>
      <xdr:colOff>118800</xdr:colOff>
      <xdr:row>2</xdr:row>
      <xdr:rowOff>67680</xdr:rowOff>
    </xdr:from>
    <xdr:to>
      <xdr:col>20</xdr:col>
      <xdr:colOff>649080</xdr:colOff>
      <xdr:row>2</xdr:row>
      <xdr:rowOff>456480</xdr:rowOff>
    </xdr:to>
    <xdr:pic>
      <xdr:nvPicPr>
        <xdr:cNvPr id="30" name="Image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/>
      </xdr:nvPicPr>
      <xdr:blipFill>
        <a:blip xmlns:r="http://schemas.openxmlformats.org/officeDocument/2006/relationships" r:embed="rId28"/>
        <a:stretch/>
      </xdr:blipFill>
      <xdr:spPr>
        <a:xfrm>
          <a:off x="10483200" y="568440"/>
          <a:ext cx="530280" cy="388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</xdr:col>
      <xdr:colOff>195120</xdr:colOff>
      <xdr:row>1</xdr:row>
      <xdr:rowOff>134640</xdr:rowOff>
    </xdr:from>
    <xdr:to>
      <xdr:col>21</xdr:col>
      <xdr:colOff>555840</xdr:colOff>
      <xdr:row>2</xdr:row>
      <xdr:rowOff>505440</xdr:rowOff>
    </xdr:to>
    <xdr:pic>
      <xdr:nvPicPr>
        <xdr:cNvPr id="31" name="Image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/>
      </xdr:nvPicPr>
      <xdr:blipFill>
        <a:blip xmlns:r="http://schemas.openxmlformats.org/officeDocument/2006/relationships" r:embed="rId29"/>
        <a:stretch/>
      </xdr:blipFill>
      <xdr:spPr>
        <a:xfrm>
          <a:off x="11384280" y="444960"/>
          <a:ext cx="360720" cy="561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25920</xdr:colOff>
      <xdr:row>1</xdr:row>
      <xdr:rowOff>169920</xdr:rowOff>
    </xdr:from>
    <xdr:to>
      <xdr:col>22</xdr:col>
      <xdr:colOff>784800</xdr:colOff>
      <xdr:row>2</xdr:row>
      <xdr:rowOff>464760</xdr:rowOff>
    </xdr:to>
    <xdr:pic>
      <xdr:nvPicPr>
        <xdr:cNvPr id="32" name="Image 5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/>
      </xdr:nvPicPr>
      <xdr:blipFill>
        <a:blip xmlns:r="http://schemas.openxmlformats.org/officeDocument/2006/relationships" r:embed="rId30"/>
        <a:stretch/>
      </xdr:blipFill>
      <xdr:spPr>
        <a:xfrm>
          <a:off x="12039840" y="480240"/>
          <a:ext cx="758880" cy="485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</xdr:col>
      <xdr:colOff>76680</xdr:colOff>
      <xdr:row>2</xdr:row>
      <xdr:rowOff>17640</xdr:rowOff>
    </xdr:from>
    <xdr:to>
      <xdr:col>23</xdr:col>
      <xdr:colOff>709920</xdr:colOff>
      <xdr:row>2</xdr:row>
      <xdr:rowOff>517320</xdr:rowOff>
    </xdr:to>
    <xdr:pic>
      <xdr:nvPicPr>
        <xdr:cNvPr id="33" name="Image 6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/>
      </xdr:nvPicPr>
      <xdr:blipFill>
        <a:blip xmlns:r="http://schemas.openxmlformats.org/officeDocument/2006/relationships" r:embed="rId31"/>
        <a:stretch/>
      </xdr:blipFill>
      <xdr:spPr>
        <a:xfrm>
          <a:off x="12915720" y="518400"/>
          <a:ext cx="633240" cy="499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</xdr:col>
      <xdr:colOff>194760</xdr:colOff>
      <xdr:row>1</xdr:row>
      <xdr:rowOff>112320</xdr:rowOff>
    </xdr:from>
    <xdr:to>
      <xdr:col>24</xdr:col>
      <xdr:colOff>708120</xdr:colOff>
      <xdr:row>2</xdr:row>
      <xdr:rowOff>526680</xdr:rowOff>
    </xdr:to>
    <xdr:pic>
      <xdr:nvPicPr>
        <xdr:cNvPr id="34" name="Image 8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/>
      </xdr:nvPicPr>
      <xdr:blipFill>
        <a:blip xmlns:r="http://schemas.openxmlformats.org/officeDocument/2006/relationships" r:embed="rId32"/>
        <a:stretch/>
      </xdr:blipFill>
      <xdr:spPr>
        <a:xfrm>
          <a:off x="13858560" y="422640"/>
          <a:ext cx="513360" cy="604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135720</xdr:colOff>
      <xdr:row>2</xdr:row>
      <xdr:rowOff>720</xdr:rowOff>
    </xdr:from>
    <xdr:to>
      <xdr:col>25</xdr:col>
      <xdr:colOff>640440</xdr:colOff>
      <xdr:row>2</xdr:row>
      <xdr:rowOff>466200</xdr:rowOff>
    </xdr:to>
    <xdr:pic>
      <xdr:nvPicPr>
        <xdr:cNvPr id="35" name="Image 70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/>
      </xdr:nvPicPr>
      <xdr:blipFill>
        <a:blip xmlns:r="http://schemas.openxmlformats.org/officeDocument/2006/relationships" r:embed="rId33"/>
        <a:stretch/>
      </xdr:blipFill>
      <xdr:spPr>
        <a:xfrm>
          <a:off x="14624280" y="501480"/>
          <a:ext cx="504720" cy="465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</xdr:col>
      <xdr:colOff>59760</xdr:colOff>
      <xdr:row>2</xdr:row>
      <xdr:rowOff>51480</xdr:rowOff>
    </xdr:from>
    <xdr:to>
      <xdr:col>26</xdr:col>
      <xdr:colOff>725400</xdr:colOff>
      <xdr:row>2</xdr:row>
      <xdr:rowOff>474480</xdr:rowOff>
    </xdr:to>
    <xdr:pic>
      <xdr:nvPicPr>
        <xdr:cNvPr id="36" name="Image 7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/>
      </xdr:nvPicPr>
      <xdr:blipFill>
        <a:blip xmlns:r="http://schemas.openxmlformats.org/officeDocument/2006/relationships" r:embed="rId26"/>
        <a:stretch/>
      </xdr:blipFill>
      <xdr:spPr>
        <a:xfrm>
          <a:off x="15373080" y="552240"/>
          <a:ext cx="665640" cy="423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</xdr:col>
      <xdr:colOff>228600</xdr:colOff>
      <xdr:row>1</xdr:row>
      <xdr:rowOff>68400</xdr:rowOff>
    </xdr:from>
    <xdr:to>
      <xdr:col>27</xdr:col>
      <xdr:colOff>568080</xdr:colOff>
      <xdr:row>2</xdr:row>
      <xdr:rowOff>512280</xdr:rowOff>
    </xdr:to>
    <xdr:pic>
      <xdr:nvPicPr>
        <xdr:cNvPr id="37" name="Image 9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/>
      </xdr:nvPicPr>
      <xdr:blipFill>
        <a:blip xmlns:r="http://schemas.openxmlformats.org/officeDocument/2006/relationships" r:embed="rId34"/>
        <a:stretch/>
      </xdr:blipFill>
      <xdr:spPr>
        <a:xfrm>
          <a:off x="16367040" y="378720"/>
          <a:ext cx="339480" cy="634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60</xdr:col>
      <xdr:colOff>101880</xdr:colOff>
      <xdr:row>1</xdr:row>
      <xdr:rowOff>169920</xdr:rowOff>
    </xdr:from>
    <xdr:to>
      <xdr:col>60</xdr:col>
      <xdr:colOff>733680</xdr:colOff>
      <xdr:row>2</xdr:row>
      <xdr:rowOff>471600</xdr:rowOff>
    </xdr:to>
    <xdr:pic>
      <xdr:nvPicPr>
        <xdr:cNvPr id="38" name="Image 86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/>
      </xdr:nvPicPr>
      <xdr:blipFill>
        <a:blip xmlns:r="http://schemas.openxmlformats.org/officeDocument/2006/relationships" r:embed="rId27"/>
        <a:stretch/>
      </xdr:blipFill>
      <xdr:spPr>
        <a:xfrm>
          <a:off x="41616720" y="480240"/>
          <a:ext cx="631800" cy="492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61</xdr:col>
      <xdr:colOff>76680</xdr:colOff>
      <xdr:row>2</xdr:row>
      <xdr:rowOff>60120</xdr:rowOff>
    </xdr:from>
    <xdr:to>
      <xdr:col>61</xdr:col>
      <xdr:colOff>742320</xdr:colOff>
      <xdr:row>2</xdr:row>
      <xdr:rowOff>483120</xdr:rowOff>
    </xdr:to>
    <xdr:pic>
      <xdr:nvPicPr>
        <xdr:cNvPr id="39" name="Image 95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/>
      </xdr:nvPicPr>
      <xdr:blipFill>
        <a:blip xmlns:r="http://schemas.openxmlformats.org/officeDocument/2006/relationships" r:embed="rId26"/>
        <a:stretch/>
      </xdr:blipFill>
      <xdr:spPr>
        <a:xfrm>
          <a:off x="42416280" y="560880"/>
          <a:ext cx="665640" cy="423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64</xdr:col>
      <xdr:colOff>59760</xdr:colOff>
      <xdr:row>2</xdr:row>
      <xdr:rowOff>58680</xdr:rowOff>
    </xdr:from>
    <xdr:to>
      <xdr:col>64</xdr:col>
      <xdr:colOff>733680</xdr:colOff>
      <xdr:row>2</xdr:row>
      <xdr:rowOff>470160</xdr:rowOff>
    </xdr:to>
    <xdr:pic>
      <xdr:nvPicPr>
        <xdr:cNvPr id="40" name="Image 1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/>
      </xdr:nvPicPr>
      <xdr:blipFill>
        <a:blip xmlns:r="http://schemas.openxmlformats.org/officeDocument/2006/relationships" r:embed="rId35"/>
        <a:stretch/>
      </xdr:blipFill>
      <xdr:spPr>
        <a:xfrm>
          <a:off x="44874000" y="559440"/>
          <a:ext cx="673920" cy="411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65</xdr:col>
      <xdr:colOff>51120</xdr:colOff>
      <xdr:row>1</xdr:row>
      <xdr:rowOff>136080</xdr:rowOff>
    </xdr:from>
    <xdr:to>
      <xdr:col>65</xdr:col>
      <xdr:colOff>732240</xdr:colOff>
      <xdr:row>2</xdr:row>
      <xdr:rowOff>499320</xdr:rowOff>
    </xdr:to>
    <xdr:pic>
      <xdr:nvPicPr>
        <xdr:cNvPr id="41" name="Image 1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/>
      </xdr:nvPicPr>
      <xdr:blipFill>
        <a:blip xmlns:r="http://schemas.openxmlformats.org/officeDocument/2006/relationships" r:embed="rId36"/>
        <a:stretch/>
      </xdr:blipFill>
      <xdr:spPr>
        <a:xfrm>
          <a:off x="45690120" y="446400"/>
          <a:ext cx="681120" cy="553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66</xdr:col>
      <xdr:colOff>135360</xdr:colOff>
      <xdr:row>2</xdr:row>
      <xdr:rowOff>720</xdr:rowOff>
    </xdr:from>
    <xdr:to>
      <xdr:col>66</xdr:col>
      <xdr:colOff>640080</xdr:colOff>
      <xdr:row>2</xdr:row>
      <xdr:rowOff>466200</xdr:rowOff>
    </xdr:to>
    <xdr:pic>
      <xdr:nvPicPr>
        <xdr:cNvPr id="42" name="Image 98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/>
      </xdr:nvPicPr>
      <xdr:blipFill>
        <a:blip xmlns:r="http://schemas.openxmlformats.org/officeDocument/2006/relationships" r:embed="rId33"/>
        <a:stretch/>
      </xdr:blipFill>
      <xdr:spPr>
        <a:xfrm>
          <a:off x="46599480" y="501480"/>
          <a:ext cx="504720" cy="465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69</xdr:col>
      <xdr:colOff>67680</xdr:colOff>
      <xdr:row>2</xdr:row>
      <xdr:rowOff>164880</xdr:rowOff>
    </xdr:from>
    <xdr:to>
      <xdr:col>69</xdr:col>
      <xdr:colOff>733320</xdr:colOff>
      <xdr:row>2</xdr:row>
      <xdr:rowOff>420120</xdr:rowOff>
    </xdr:to>
    <xdr:pic>
      <xdr:nvPicPr>
        <xdr:cNvPr id="43" name="Image 1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/>
      </xdr:nvPicPr>
      <xdr:blipFill>
        <a:blip xmlns:r="http://schemas.openxmlformats.org/officeDocument/2006/relationships" r:embed="rId37"/>
        <a:stretch/>
      </xdr:blipFill>
      <xdr:spPr>
        <a:xfrm>
          <a:off x="49006440" y="665640"/>
          <a:ext cx="665640" cy="255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70</xdr:col>
      <xdr:colOff>144360</xdr:colOff>
      <xdr:row>1</xdr:row>
      <xdr:rowOff>151920</xdr:rowOff>
    </xdr:from>
    <xdr:to>
      <xdr:col>70</xdr:col>
      <xdr:colOff>581400</xdr:colOff>
      <xdr:row>2</xdr:row>
      <xdr:rowOff>507960</xdr:rowOff>
    </xdr:to>
    <xdr:pic>
      <xdr:nvPicPr>
        <xdr:cNvPr id="44" name="Image 14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/>
      </xdr:nvPicPr>
      <xdr:blipFill>
        <a:blip xmlns:r="http://schemas.openxmlformats.org/officeDocument/2006/relationships" r:embed="rId38"/>
        <a:stretch/>
      </xdr:blipFill>
      <xdr:spPr>
        <a:xfrm>
          <a:off x="49907880" y="462240"/>
          <a:ext cx="437040" cy="546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72</xdr:col>
      <xdr:colOff>245520</xdr:colOff>
      <xdr:row>1</xdr:row>
      <xdr:rowOff>77040</xdr:rowOff>
    </xdr:from>
    <xdr:to>
      <xdr:col>72</xdr:col>
      <xdr:colOff>657000</xdr:colOff>
      <xdr:row>2</xdr:row>
      <xdr:rowOff>506520</xdr:rowOff>
    </xdr:to>
    <xdr:pic>
      <xdr:nvPicPr>
        <xdr:cNvPr id="45" name="Image 99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/>
      </xdr:nvPicPr>
      <xdr:blipFill>
        <a:blip xmlns:r="http://schemas.openxmlformats.org/officeDocument/2006/relationships" r:embed="rId39"/>
        <a:stretch/>
      </xdr:blipFill>
      <xdr:spPr>
        <a:xfrm>
          <a:off x="51658920" y="387360"/>
          <a:ext cx="411480" cy="619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73</xdr:col>
      <xdr:colOff>84600</xdr:colOff>
      <xdr:row>2</xdr:row>
      <xdr:rowOff>60120</xdr:rowOff>
    </xdr:from>
    <xdr:to>
      <xdr:col>73</xdr:col>
      <xdr:colOff>694800</xdr:colOff>
      <xdr:row>2</xdr:row>
      <xdr:rowOff>480240</xdr:rowOff>
    </xdr:to>
    <xdr:pic>
      <xdr:nvPicPr>
        <xdr:cNvPr id="46" name="Image 100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/>
      </xdr:nvPicPr>
      <xdr:blipFill>
        <a:blip xmlns:r="http://schemas.openxmlformats.org/officeDocument/2006/relationships" r:embed="rId40"/>
        <a:stretch/>
      </xdr:blipFill>
      <xdr:spPr>
        <a:xfrm>
          <a:off x="52322760" y="560880"/>
          <a:ext cx="610200" cy="420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142</xdr:col>
      <xdr:colOff>59400</xdr:colOff>
      <xdr:row>2</xdr:row>
      <xdr:rowOff>60120</xdr:rowOff>
    </xdr:from>
    <xdr:to>
      <xdr:col>142</xdr:col>
      <xdr:colOff>394920</xdr:colOff>
      <xdr:row>2</xdr:row>
      <xdr:rowOff>450000</xdr:rowOff>
    </xdr:to>
    <xdr:pic>
      <xdr:nvPicPr>
        <xdr:cNvPr id="47" name="Image 68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/>
      </xdr:nvPicPr>
      <xdr:blipFill>
        <a:blip xmlns:r="http://schemas.openxmlformats.org/officeDocument/2006/relationships" r:embed="rId41"/>
        <a:stretch/>
      </xdr:blipFill>
      <xdr:spPr>
        <a:xfrm>
          <a:off x="83728800" y="560880"/>
          <a:ext cx="335520" cy="389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143</xdr:col>
      <xdr:colOff>42480</xdr:colOff>
      <xdr:row>2</xdr:row>
      <xdr:rowOff>40680</xdr:rowOff>
    </xdr:from>
    <xdr:to>
      <xdr:col>143</xdr:col>
      <xdr:colOff>386280</xdr:colOff>
      <xdr:row>2</xdr:row>
      <xdr:rowOff>448560</xdr:rowOff>
    </xdr:to>
    <xdr:pic>
      <xdr:nvPicPr>
        <xdr:cNvPr id="48" name="Image 28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/>
      </xdr:nvPicPr>
      <xdr:blipFill>
        <a:blip xmlns:r="http://schemas.openxmlformats.org/officeDocument/2006/relationships" r:embed="rId42"/>
        <a:stretch/>
      </xdr:blipFill>
      <xdr:spPr>
        <a:xfrm>
          <a:off x="84150000" y="541440"/>
          <a:ext cx="343800" cy="407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146</xdr:col>
      <xdr:colOff>51120</xdr:colOff>
      <xdr:row>2</xdr:row>
      <xdr:rowOff>93960</xdr:rowOff>
    </xdr:from>
    <xdr:to>
      <xdr:col>146</xdr:col>
      <xdr:colOff>386640</xdr:colOff>
      <xdr:row>2</xdr:row>
      <xdr:rowOff>483840</xdr:rowOff>
    </xdr:to>
    <xdr:pic>
      <xdr:nvPicPr>
        <xdr:cNvPr id="49" name="Image 69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/>
      </xdr:nvPicPr>
      <xdr:blipFill>
        <a:blip xmlns:r="http://schemas.openxmlformats.org/officeDocument/2006/relationships" r:embed="rId41"/>
        <a:stretch/>
      </xdr:blipFill>
      <xdr:spPr>
        <a:xfrm>
          <a:off x="85473000" y="594720"/>
          <a:ext cx="335520" cy="389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340920</xdr:colOff>
      <xdr:row>42</xdr:row>
      <xdr:rowOff>159840</xdr:rowOff>
    </xdr:from>
    <xdr:to>
      <xdr:col>11</xdr:col>
      <xdr:colOff>307080</xdr:colOff>
      <xdr:row>70</xdr:row>
      <xdr:rowOff>136800</xdr:rowOff>
    </xdr:to>
    <xdr:graphicFrame macro="">
      <xdr:nvGraphicFramePr>
        <xdr:cNvPr id="50" name="Graphique 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231120</xdr:colOff>
      <xdr:row>42</xdr:row>
      <xdr:rowOff>138240</xdr:rowOff>
    </xdr:from>
    <xdr:to>
      <xdr:col>19</xdr:col>
      <xdr:colOff>255960</xdr:colOff>
      <xdr:row>70</xdr:row>
      <xdr:rowOff>110160</xdr:rowOff>
    </xdr:to>
    <xdr:graphicFrame macro="">
      <xdr:nvGraphicFramePr>
        <xdr:cNvPr id="51" name="Graphique 2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198000</xdr:colOff>
      <xdr:row>39</xdr:row>
      <xdr:rowOff>83160</xdr:rowOff>
    </xdr:from>
    <xdr:to>
      <xdr:col>10</xdr:col>
      <xdr:colOff>372600</xdr:colOff>
      <xdr:row>52</xdr:row>
      <xdr:rowOff>133200</xdr:rowOff>
    </xdr:to>
    <xdr:graphicFrame macro="">
      <xdr:nvGraphicFramePr>
        <xdr:cNvPr id="52" name="Graphique 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169200</xdr:colOff>
      <xdr:row>16</xdr:row>
      <xdr:rowOff>263160</xdr:rowOff>
    </xdr:from>
    <xdr:to>
      <xdr:col>10</xdr:col>
      <xdr:colOff>349560</xdr:colOff>
      <xdr:row>38</xdr:row>
      <xdr:rowOff>140760</xdr:rowOff>
    </xdr:to>
    <xdr:graphicFrame macro="">
      <xdr:nvGraphicFramePr>
        <xdr:cNvPr id="53" name="Graphique 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76680</xdr:colOff>
      <xdr:row>0</xdr:row>
      <xdr:rowOff>27360</xdr:rowOff>
    </xdr:from>
    <xdr:to>
      <xdr:col>1</xdr:col>
      <xdr:colOff>1815120</xdr:colOff>
      <xdr:row>3</xdr:row>
      <xdr:rowOff>240480</xdr:rowOff>
    </xdr:to>
    <xdr:pic>
      <xdr:nvPicPr>
        <xdr:cNvPr id="54" name="Image 3" descr="AEFE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282960" y="27360"/>
          <a:ext cx="1738440" cy="844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329040</xdr:colOff>
      <xdr:row>9</xdr:row>
      <xdr:rowOff>101880</xdr:rowOff>
    </xdr:from>
    <xdr:to>
      <xdr:col>15</xdr:col>
      <xdr:colOff>385200</xdr:colOff>
      <xdr:row>15</xdr:row>
      <xdr:rowOff>74520</xdr:rowOff>
    </xdr:to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>
        <a:xfrm>
          <a:off x="13174200" y="2774520"/>
          <a:ext cx="3306240" cy="111564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BE" sz="1800" b="1" strike="noStrike" spc="-1">
              <a:solidFill>
                <a:srgbClr val="FF0000"/>
              </a:solidFill>
              <a:latin typeface="Calibri"/>
            </a:rPr>
            <a:t>NB : changer le nom de l'élève dans la liste déroulante et tout se génère automatiquement</a:t>
          </a:r>
          <a:endParaRPr lang="fr-FR" sz="18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fr-FR" sz="1800" b="0" strike="noStrike" spc="-1">
            <a:latin typeface="Times New Roman"/>
          </a:endParaRPr>
        </a:p>
      </xdr:txBody>
    </xdr:sp>
    <xdr:clientData/>
  </xdr:twoCellAnchor>
  <xdr:twoCellAnchor>
    <xdr:from>
      <xdr:col>11</xdr:col>
      <xdr:colOff>30600</xdr:colOff>
      <xdr:row>15</xdr:row>
      <xdr:rowOff>77760</xdr:rowOff>
    </xdr:from>
    <xdr:to>
      <xdr:col>12</xdr:col>
      <xdr:colOff>538920</xdr:colOff>
      <xdr:row>16</xdr:row>
      <xdr:rowOff>175680</xdr:rowOff>
    </xdr:to>
    <xdr:sp macro="" textlink="">
      <xdr:nvSpPr>
        <xdr:cNvPr id="56" name="CustomShape 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>
        <a:xfrm>
          <a:off x="12875760" y="3893400"/>
          <a:ext cx="1243800" cy="288360"/>
        </a:xfrm>
        <a:prstGeom prst="rightArrow">
          <a:avLst>
            <a:gd name="adj1" fmla="val 50000"/>
            <a:gd name="adj2" fmla="val 50000"/>
          </a:avLst>
        </a:prstGeom>
        <a:noFill/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/>
      </xdr:style>
    </xdr:sp>
    <xdr:clientData/>
  </xdr:twoCellAnchor>
  <xdr:twoCellAnchor editAs="oneCell">
    <xdr:from>
      <xdr:col>8</xdr:col>
      <xdr:colOff>112680</xdr:colOff>
      <xdr:row>1</xdr:row>
      <xdr:rowOff>360</xdr:rowOff>
    </xdr:from>
    <xdr:to>
      <xdr:col>10</xdr:col>
      <xdr:colOff>77760</xdr:colOff>
      <xdr:row>7</xdr:row>
      <xdr:rowOff>6840</xdr:rowOff>
    </xdr:to>
    <xdr:pic>
      <xdr:nvPicPr>
        <xdr:cNvPr id="57" name="Image 70_0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0920240" y="190800"/>
          <a:ext cx="1331640" cy="1746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50760</xdr:colOff>
      <xdr:row>2</xdr:row>
      <xdr:rowOff>25560</xdr:rowOff>
    </xdr:from>
    <xdr:to>
      <xdr:col>25</xdr:col>
      <xdr:colOff>326880</xdr:colOff>
      <xdr:row>2</xdr:row>
      <xdr:rowOff>276840</xdr:rowOff>
    </xdr:to>
    <xdr:pic>
      <xdr:nvPicPr>
        <xdr:cNvPr id="58" name="Image 1" descr="Capture d’écran 2018-09-07 à 18.52.10.png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248200" y="495360"/>
          <a:ext cx="276120" cy="251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</xdr:col>
      <xdr:colOff>63360</xdr:colOff>
      <xdr:row>2</xdr:row>
      <xdr:rowOff>25560</xdr:rowOff>
    </xdr:from>
    <xdr:to>
      <xdr:col>26</xdr:col>
      <xdr:colOff>339480</xdr:colOff>
      <xdr:row>2</xdr:row>
      <xdr:rowOff>286200</xdr:rowOff>
    </xdr:to>
    <xdr:pic>
      <xdr:nvPicPr>
        <xdr:cNvPr id="59" name="Image 2" descr="Capture d’écran 2018-09-07 à 18.52.15.png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1673360" y="495360"/>
          <a:ext cx="276120" cy="260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</xdr:col>
      <xdr:colOff>25560</xdr:colOff>
      <xdr:row>2</xdr:row>
      <xdr:rowOff>12600</xdr:rowOff>
    </xdr:from>
    <xdr:to>
      <xdr:col>27</xdr:col>
      <xdr:colOff>352440</xdr:colOff>
      <xdr:row>2</xdr:row>
      <xdr:rowOff>294120</xdr:rowOff>
    </xdr:to>
    <xdr:pic>
      <xdr:nvPicPr>
        <xdr:cNvPr id="60" name="Image 3" descr="Capture d’écran 2018-09-08 à 14.18.38.png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2048480" y="482400"/>
          <a:ext cx="326880" cy="28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</xdr:col>
      <xdr:colOff>38160</xdr:colOff>
      <xdr:row>2</xdr:row>
      <xdr:rowOff>12600</xdr:rowOff>
    </xdr:from>
    <xdr:to>
      <xdr:col>28</xdr:col>
      <xdr:colOff>324720</xdr:colOff>
      <xdr:row>2</xdr:row>
      <xdr:rowOff>288720</xdr:rowOff>
    </xdr:to>
    <xdr:pic>
      <xdr:nvPicPr>
        <xdr:cNvPr id="61" name="Image 4" descr="Capture d’écran 2018-09-07 à 18.52.22.png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2474000" y="482400"/>
          <a:ext cx="286560" cy="27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</xdr:col>
      <xdr:colOff>38160</xdr:colOff>
      <xdr:row>2</xdr:row>
      <xdr:rowOff>25560</xdr:rowOff>
    </xdr:from>
    <xdr:to>
      <xdr:col>29</xdr:col>
      <xdr:colOff>317880</xdr:colOff>
      <xdr:row>2</xdr:row>
      <xdr:rowOff>289080</xdr:rowOff>
    </xdr:to>
    <xdr:pic>
      <xdr:nvPicPr>
        <xdr:cNvPr id="62" name="Image 5" descr="Capture d’écran 2018-09-07 à 18.52.31.png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12886560" y="495360"/>
          <a:ext cx="279720" cy="263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</xdr:col>
      <xdr:colOff>38160</xdr:colOff>
      <xdr:row>2</xdr:row>
      <xdr:rowOff>12600</xdr:rowOff>
    </xdr:from>
    <xdr:to>
      <xdr:col>30</xdr:col>
      <xdr:colOff>339840</xdr:colOff>
      <xdr:row>2</xdr:row>
      <xdr:rowOff>279360</xdr:rowOff>
    </xdr:to>
    <xdr:pic>
      <xdr:nvPicPr>
        <xdr:cNvPr id="63" name="Image 6" descr="Capture d’écran 2018-09-07 à 18.52.36.png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13299480" y="482400"/>
          <a:ext cx="301680" cy="26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</xdr:col>
      <xdr:colOff>33840</xdr:colOff>
      <xdr:row>2</xdr:row>
      <xdr:rowOff>25560</xdr:rowOff>
    </xdr:from>
    <xdr:to>
      <xdr:col>31</xdr:col>
      <xdr:colOff>339480</xdr:colOff>
      <xdr:row>2</xdr:row>
      <xdr:rowOff>276480</xdr:rowOff>
    </xdr:to>
    <xdr:pic>
      <xdr:nvPicPr>
        <xdr:cNvPr id="64" name="Image 7" descr="Capture d’écran 2018-09-07 à 18.52.40.png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13707720" y="495360"/>
          <a:ext cx="305640" cy="250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61</xdr:col>
      <xdr:colOff>88920</xdr:colOff>
      <xdr:row>2</xdr:row>
      <xdr:rowOff>38160</xdr:rowOff>
    </xdr:from>
    <xdr:to>
      <xdr:col>61</xdr:col>
      <xdr:colOff>365040</xdr:colOff>
      <xdr:row>2</xdr:row>
      <xdr:rowOff>289440</xdr:rowOff>
    </xdr:to>
    <xdr:pic>
      <xdr:nvPicPr>
        <xdr:cNvPr id="65" name="Image 8" descr="Capture d’écran 2018-09-07 à 18.52.10.png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6827920" y="507960"/>
          <a:ext cx="276120" cy="251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62</xdr:col>
      <xdr:colOff>63360</xdr:colOff>
      <xdr:row>2</xdr:row>
      <xdr:rowOff>25560</xdr:rowOff>
    </xdr:from>
    <xdr:to>
      <xdr:col>62</xdr:col>
      <xdr:colOff>339480</xdr:colOff>
      <xdr:row>2</xdr:row>
      <xdr:rowOff>286200</xdr:rowOff>
    </xdr:to>
    <xdr:pic>
      <xdr:nvPicPr>
        <xdr:cNvPr id="66" name="Image 9" descr="Capture d’écran 2018-09-07 à 18.52.15.png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215280" y="495360"/>
          <a:ext cx="276120" cy="260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63</xdr:col>
      <xdr:colOff>25560</xdr:colOff>
      <xdr:row>2</xdr:row>
      <xdr:rowOff>12600</xdr:rowOff>
    </xdr:from>
    <xdr:to>
      <xdr:col>63</xdr:col>
      <xdr:colOff>352440</xdr:colOff>
      <xdr:row>2</xdr:row>
      <xdr:rowOff>294120</xdr:rowOff>
    </xdr:to>
    <xdr:pic>
      <xdr:nvPicPr>
        <xdr:cNvPr id="67" name="Image 10" descr="Capture d’écran 2018-09-08 à 14.18.38.png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27590040" y="482400"/>
          <a:ext cx="326880" cy="28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64</xdr:col>
      <xdr:colOff>38160</xdr:colOff>
      <xdr:row>2</xdr:row>
      <xdr:rowOff>12600</xdr:rowOff>
    </xdr:from>
    <xdr:to>
      <xdr:col>64</xdr:col>
      <xdr:colOff>324720</xdr:colOff>
      <xdr:row>2</xdr:row>
      <xdr:rowOff>288720</xdr:rowOff>
    </xdr:to>
    <xdr:pic>
      <xdr:nvPicPr>
        <xdr:cNvPr id="68" name="Image 11" descr="Capture d’écran 2018-09-07 à 18.52.22.png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28015560" y="482400"/>
          <a:ext cx="286560" cy="27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65</xdr:col>
      <xdr:colOff>38160</xdr:colOff>
      <xdr:row>2</xdr:row>
      <xdr:rowOff>25560</xdr:rowOff>
    </xdr:from>
    <xdr:to>
      <xdr:col>65</xdr:col>
      <xdr:colOff>317880</xdr:colOff>
      <xdr:row>2</xdr:row>
      <xdr:rowOff>289080</xdr:rowOff>
    </xdr:to>
    <xdr:pic>
      <xdr:nvPicPr>
        <xdr:cNvPr id="69" name="Image 12" descr="Capture d’écran 2018-09-07 à 18.52.31.png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28428120" y="495360"/>
          <a:ext cx="279720" cy="263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66</xdr:col>
      <xdr:colOff>38160</xdr:colOff>
      <xdr:row>2</xdr:row>
      <xdr:rowOff>12600</xdr:rowOff>
    </xdr:from>
    <xdr:to>
      <xdr:col>66</xdr:col>
      <xdr:colOff>339840</xdr:colOff>
      <xdr:row>2</xdr:row>
      <xdr:rowOff>279360</xdr:rowOff>
    </xdr:to>
    <xdr:pic>
      <xdr:nvPicPr>
        <xdr:cNvPr id="70" name="Image 13" descr="Capture d’écran 2018-09-07 à 18.52.36.png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28841040" y="482400"/>
          <a:ext cx="301680" cy="26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67</xdr:col>
      <xdr:colOff>38160</xdr:colOff>
      <xdr:row>2</xdr:row>
      <xdr:rowOff>25560</xdr:rowOff>
    </xdr:from>
    <xdr:to>
      <xdr:col>67</xdr:col>
      <xdr:colOff>343800</xdr:colOff>
      <xdr:row>2</xdr:row>
      <xdr:rowOff>276480</xdr:rowOff>
    </xdr:to>
    <xdr:pic>
      <xdr:nvPicPr>
        <xdr:cNvPr id="71" name="Image 14" descr="Capture d’écran 2018-09-07 à 18.52.40.png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29253600" y="495360"/>
          <a:ext cx="305640" cy="250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68</xdr:col>
      <xdr:colOff>63360</xdr:colOff>
      <xdr:row>2</xdr:row>
      <xdr:rowOff>25560</xdr:rowOff>
    </xdr:from>
    <xdr:to>
      <xdr:col>68</xdr:col>
      <xdr:colOff>326880</xdr:colOff>
      <xdr:row>2</xdr:row>
      <xdr:rowOff>280440</xdr:rowOff>
    </xdr:to>
    <xdr:pic>
      <xdr:nvPicPr>
        <xdr:cNvPr id="72" name="Image 15" descr="Capture d’écran 2018-09-07 à 18.52.46.png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29691720" y="495360"/>
          <a:ext cx="263520" cy="254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69</xdr:col>
      <xdr:colOff>76320</xdr:colOff>
      <xdr:row>2</xdr:row>
      <xdr:rowOff>25560</xdr:rowOff>
    </xdr:from>
    <xdr:to>
      <xdr:col>69</xdr:col>
      <xdr:colOff>352440</xdr:colOff>
      <xdr:row>2</xdr:row>
      <xdr:rowOff>288000</xdr:rowOff>
    </xdr:to>
    <xdr:pic>
      <xdr:nvPicPr>
        <xdr:cNvPr id="73" name="Image 16" descr="Capture d’écran 2018-09-07 à 18.52.51.png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30117240" y="495360"/>
          <a:ext cx="276120" cy="262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70</xdr:col>
      <xdr:colOff>59400</xdr:colOff>
      <xdr:row>2</xdr:row>
      <xdr:rowOff>12600</xdr:rowOff>
    </xdr:from>
    <xdr:to>
      <xdr:col>70</xdr:col>
      <xdr:colOff>373680</xdr:colOff>
      <xdr:row>2</xdr:row>
      <xdr:rowOff>307080</xdr:rowOff>
    </xdr:to>
    <xdr:pic>
      <xdr:nvPicPr>
        <xdr:cNvPr id="74" name="Image 17" descr="Capture d’écran 2018-09-07 à 18.52.56.png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30513240" y="482400"/>
          <a:ext cx="314280" cy="294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149</xdr:col>
      <xdr:colOff>88920</xdr:colOff>
      <xdr:row>2</xdr:row>
      <xdr:rowOff>38160</xdr:rowOff>
    </xdr:from>
    <xdr:to>
      <xdr:col>149</xdr:col>
      <xdr:colOff>365040</xdr:colOff>
      <xdr:row>2</xdr:row>
      <xdr:rowOff>289440</xdr:rowOff>
    </xdr:to>
    <xdr:pic>
      <xdr:nvPicPr>
        <xdr:cNvPr id="75" name="Image 18" descr="Capture d’écran 2018-09-07 à 18.52.10.png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3189440" y="507960"/>
          <a:ext cx="276120" cy="251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150</xdr:col>
      <xdr:colOff>63360</xdr:colOff>
      <xdr:row>2</xdr:row>
      <xdr:rowOff>25560</xdr:rowOff>
    </xdr:from>
    <xdr:to>
      <xdr:col>150</xdr:col>
      <xdr:colOff>339480</xdr:colOff>
      <xdr:row>2</xdr:row>
      <xdr:rowOff>286200</xdr:rowOff>
    </xdr:to>
    <xdr:pic>
      <xdr:nvPicPr>
        <xdr:cNvPr id="76" name="Image 19" descr="Capture d’écran 2018-09-07 à 18.52.15.png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3576440" y="495360"/>
          <a:ext cx="276120" cy="260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151</xdr:col>
      <xdr:colOff>25560</xdr:colOff>
      <xdr:row>2</xdr:row>
      <xdr:rowOff>12600</xdr:rowOff>
    </xdr:from>
    <xdr:to>
      <xdr:col>151</xdr:col>
      <xdr:colOff>352440</xdr:colOff>
      <xdr:row>2</xdr:row>
      <xdr:rowOff>294120</xdr:rowOff>
    </xdr:to>
    <xdr:pic>
      <xdr:nvPicPr>
        <xdr:cNvPr id="77" name="Image 20" descr="Capture d’écran 2018-09-08 à 14.18.38.png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3951560" y="482400"/>
          <a:ext cx="326880" cy="28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152</xdr:col>
      <xdr:colOff>38160</xdr:colOff>
      <xdr:row>2</xdr:row>
      <xdr:rowOff>12600</xdr:rowOff>
    </xdr:from>
    <xdr:to>
      <xdr:col>152</xdr:col>
      <xdr:colOff>324720</xdr:colOff>
      <xdr:row>2</xdr:row>
      <xdr:rowOff>288720</xdr:rowOff>
    </xdr:to>
    <xdr:pic>
      <xdr:nvPicPr>
        <xdr:cNvPr id="78" name="Image 21" descr="Capture d’écran 2018-09-07 à 18.52.22.png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74376720" y="482400"/>
          <a:ext cx="286560" cy="27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153</xdr:col>
      <xdr:colOff>38160</xdr:colOff>
      <xdr:row>2</xdr:row>
      <xdr:rowOff>25560</xdr:rowOff>
    </xdr:from>
    <xdr:to>
      <xdr:col>153</xdr:col>
      <xdr:colOff>317880</xdr:colOff>
      <xdr:row>2</xdr:row>
      <xdr:rowOff>289080</xdr:rowOff>
    </xdr:to>
    <xdr:pic>
      <xdr:nvPicPr>
        <xdr:cNvPr id="79" name="Image 22" descr="Capture d’écran 2018-09-07 à 18.52.31.png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74789640" y="495360"/>
          <a:ext cx="279720" cy="263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154</xdr:col>
      <xdr:colOff>55080</xdr:colOff>
      <xdr:row>2</xdr:row>
      <xdr:rowOff>12600</xdr:rowOff>
    </xdr:from>
    <xdr:to>
      <xdr:col>154</xdr:col>
      <xdr:colOff>356760</xdr:colOff>
      <xdr:row>2</xdr:row>
      <xdr:rowOff>279360</xdr:rowOff>
    </xdr:to>
    <xdr:pic>
      <xdr:nvPicPr>
        <xdr:cNvPr id="80" name="Image 23" descr="Capture d’écran 2018-09-07 à 18.52.36.png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75219120" y="482400"/>
          <a:ext cx="301680" cy="26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159</xdr:col>
      <xdr:colOff>88920</xdr:colOff>
      <xdr:row>2</xdr:row>
      <xdr:rowOff>38160</xdr:rowOff>
    </xdr:from>
    <xdr:to>
      <xdr:col>159</xdr:col>
      <xdr:colOff>365040</xdr:colOff>
      <xdr:row>2</xdr:row>
      <xdr:rowOff>289440</xdr:rowOff>
    </xdr:to>
    <xdr:pic>
      <xdr:nvPicPr>
        <xdr:cNvPr id="81" name="Image 24" descr="Capture d’écran 2018-09-07 à 18.52.10.png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7316840" y="507960"/>
          <a:ext cx="276120" cy="251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160</xdr:col>
      <xdr:colOff>63360</xdr:colOff>
      <xdr:row>2</xdr:row>
      <xdr:rowOff>25560</xdr:rowOff>
    </xdr:from>
    <xdr:to>
      <xdr:col>160</xdr:col>
      <xdr:colOff>339480</xdr:colOff>
      <xdr:row>2</xdr:row>
      <xdr:rowOff>286200</xdr:rowOff>
    </xdr:to>
    <xdr:pic>
      <xdr:nvPicPr>
        <xdr:cNvPr id="82" name="Image 25" descr="Capture d’écran 2018-09-07 à 18.52.15.png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7703840" y="495360"/>
          <a:ext cx="276120" cy="260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161</xdr:col>
      <xdr:colOff>25560</xdr:colOff>
      <xdr:row>2</xdr:row>
      <xdr:rowOff>12600</xdr:rowOff>
    </xdr:from>
    <xdr:to>
      <xdr:col>161</xdr:col>
      <xdr:colOff>352440</xdr:colOff>
      <xdr:row>2</xdr:row>
      <xdr:rowOff>294120</xdr:rowOff>
    </xdr:to>
    <xdr:pic>
      <xdr:nvPicPr>
        <xdr:cNvPr id="83" name="Image 26" descr="Capture d’écran 2018-09-08 à 14.18.38.png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8078960" y="482400"/>
          <a:ext cx="326880" cy="28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162</xdr:col>
      <xdr:colOff>38160</xdr:colOff>
      <xdr:row>2</xdr:row>
      <xdr:rowOff>12600</xdr:rowOff>
    </xdr:from>
    <xdr:to>
      <xdr:col>162</xdr:col>
      <xdr:colOff>324720</xdr:colOff>
      <xdr:row>2</xdr:row>
      <xdr:rowOff>288720</xdr:rowOff>
    </xdr:to>
    <xdr:pic>
      <xdr:nvPicPr>
        <xdr:cNvPr id="84" name="Image 27" descr="Capture d’écran 2018-09-07 à 18.52.22.png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78504120" y="482400"/>
          <a:ext cx="286560" cy="27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163</xdr:col>
      <xdr:colOff>38160</xdr:colOff>
      <xdr:row>2</xdr:row>
      <xdr:rowOff>25560</xdr:rowOff>
    </xdr:from>
    <xdr:to>
      <xdr:col>163</xdr:col>
      <xdr:colOff>317880</xdr:colOff>
      <xdr:row>2</xdr:row>
      <xdr:rowOff>289080</xdr:rowOff>
    </xdr:to>
    <xdr:pic>
      <xdr:nvPicPr>
        <xdr:cNvPr id="85" name="Image 28" descr="Capture d’écran 2018-09-07 à 18.52.31.png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78917040" y="495360"/>
          <a:ext cx="279720" cy="263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164</xdr:col>
      <xdr:colOff>38160</xdr:colOff>
      <xdr:row>2</xdr:row>
      <xdr:rowOff>12600</xdr:rowOff>
    </xdr:from>
    <xdr:to>
      <xdr:col>164</xdr:col>
      <xdr:colOff>339840</xdr:colOff>
      <xdr:row>2</xdr:row>
      <xdr:rowOff>279360</xdr:rowOff>
    </xdr:to>
    <xdr:pic>
      <xdr:nvPicPr>
        <xdr:cNvPr id="86" name="Image 29" descr="Capture d’écran 2018-09-07 à 18.52.36.png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79329960" y="482400"/>
          <a:ext cx="301680" cy="26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165</xdr:col>
      <xdr:colOff>38160</xdr:colOff>
      <xdr:row>2</xdr:row>
      <xdr:rowOff>25560</xdr:rowOff>
    </xdr:from>
    <xdr:to>
      <xdr:col>165</xdr:col>
      <xdr:colOff>343800</xdr:colOff>
      <xdr:row>2</xdr:row>
      <xdr:rowOff>276480</xdr:rowOff>
    </xdr:to>
    <xdr:pic>
      <xdr:nvPicPr>
        <xdr:cNvPr id="87" name="Image 30" descr="Capture d’écran 2018-09-07 à 18.52.40.png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79742520" y="495360"/>
          <a:ext cx="305640" cy="250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166</xdr:col>
      <xdr:colOff>63360</xdr:colOff>
      <xdr:row>2</xdr:row>
      <xdr:rowOff>25560</xdr:rowOff>
    </xdr:from>
    <xdr:to>
      <xdr:col>166</xdr:col>
      <xdr:colOff>326880</xdr:colOff>
      <xdr:row>2</xdr:row>
      <xdr:rowOff>280440</xdr:rowOff>
    </xdr:to>
    <xdr:pic>
      <xdr:nvPicPr>
        <xdr:cNvPr id="88" name="Image 31" descr="Capture d’écran 2018-09-07 à 18.52.46.png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80180640" y="495360"/>
          <a:ext cx="263520" cy="254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167</xdr:col>
      <xdr:colOff>76320</xdr:colOff>
      <xdr:row>2</xdr:row>
      <xdr:rowOff>25560</xdr:rowOff>
    </xdr:from>
    <xdr:to>
      <xdr:col>167</xdr:col>
      <xdr:colOff>352440</xdr:colOff>
      <xdr:row>2</xdr:row>
      <xdr:rowOff>288000</xdr:rowOff>
    </xdr:to>
    <xdr:pic>
      <xdr:nvPicPr>
        <xdr:cNvPr id="89" name="Image 32" descr="Capture d’écran 2018-09-07 à 18.52.51.png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80606160" y="495360"/>
          <a:ext cx="276120" cy="262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168</xdr:col>
      <xdr:colOff>25560</xdr:colOff>
      <xdr:row>2</xdr:row>
      <xdr:rowOff>12600</xdr:rowOff>
    </xdr:from>
    <xdr:to>
      <xdr:col>168</xdr:col>
      <xdr:colOff>339840</xdr:colOff>
      <xdr:row>2</xdr:row>
      <xdr:rowOff>307080</xdr:rowOff>
    </xdr:to>
    <xdr:pic>
      <xdr:nvPicPr>
        <xdr:cNvPr id="90" name="Image 33" descr="Capture d’écran 2018-09-07 à 18.52.56.png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80968320" y="482400"/>
          <a:ext cx="314280" cy="294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</xdr:col>
      <xdr:colOff>63360</xdr:colOff>
      <xdr:row>2</xdr:row>
      <xdr:rowOff>25560</xdr:rowOff>
    </xdr:from>
    <xdr:to>
      <xdr:col>32</xdr:col>
      <xdr:colOff>326880</xdr:colOff>
      <xdr:row>2</xdr:row>
      <xdr:rowOff>280440</xdr:rowOff>
    </xdr:to>
    <xdr:pic>
      <xdr:nvPicPr>
        <xdr:cNvPr id="91" name="Image 34" descr="Capture d’écran 2018-09-07 à 18.52.46.png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14150160" y="495360"/>
          <a:ext cx="263520" cy="254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</xdr:col>
      <xdr:colOff>76320</xdr:colOff>
      <xdr:row>2</xdr:row>
      <xdr:rowOff>25560</xdr:rowOff>
    </xdr:from>
    <xdr:to>
      <xdr:col>33</xdr:col>
      <xdr:colOff>352440</xdr:colOff>
      <xdr:row>2</xdr:row>
      <xdr:rowOff>288000</xdr:rowOff>
    </xdr:to>
    <xdr:pic>
      <xdr:nvPicPr>
        <xdr:cNvPr id="92" name="Image 35" descr="Capture d’écran 2018-09-07 à 18.52.51.png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14575680" y="495360"/>
          <a:ext cx="276120" cy="262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</xdr:col>
      <xdr:colOff>59400</xdr:colOff>
      <xdr:row>2</xdr:row>
      <xdr:rowOff>12600</xdr:rowOff>
    </xdr:from>
    <xdr:to>
      <xdr:col>34</xdr:col>
      <xdr:colOff>373680</xdr:colOff>
      <xdr:row>2</xdr:row>
      <xdr:rowOff>307080</xdr:rowOff>
    </xdr:to>
    <xdr:pic>
      <xdr:nvPicPr>
        <xdr:cNvPr id="93" name="Image 36" descr="Capture d’écran 2018-09-07 à 18.52.56.png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14971680" y="482400"/>
          <a:ext cx="314280" cy="294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</xdr:col>
      <xdr:colOff>67680</xdr:colOff>
      <xdr:row>2</xdr:row>
      <xdr:rowOff>13680</xdr:rowOff>
    </xdr:from>
    <xdr:to>
      <xdr:col>35</xdr:col>
      <xdr:colOff>352440</xdr:colOff>
      <xdr:row>3</xdr:row>
      <xdr:rowOff>1080</xdr:rowOff>
    </xdr:to>
    <xdr:pic>
      <xdr:nvPicPr>
        <xdr:cNvPr id="94" name="Image 37" descr="Capture d’écran 2018-09-09 à 13.36.44.png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15392520" y="483480"/>
          <a:ext cx="284760" cy="308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71</xdr:col>
      <xdr:colOff>67680</xdr:colOff>
      <xdr:row>2</xdr:row>
      <xdr:rowOff>13680</xdr:rowOff>
    </xdr:from>
    <xdr:to>
      <xdr:col>71</xdr:col>
      <xdr:colOff>352440</xdr:colOff>
      <xdr:row>3</xdr:row>
      <xdr:rowOff>1080</xdr:rowOff>
    </xdr:to>
    <xdr:pic>
      <xdr:nvPicPr>
        <xdr:cNvPr id="95" name="Image 38" descr="Capture d’écran 2018-09-09 à 13.36.44.png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30934080" y="483480"/>
          <a:ext cx="284760" cy="308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156</xdr:col>
      <xdr:colOff>63360</xdr:colOff>
      <xdr:row>2</xdr:row>
      <xdr:rowOff>25560</xdr:rowOff>
    </xdr:from>
    <xdr:to>
      <xdr:col>156</xdr:col>
      <xdr:colOff>326880</xdr:colOff>
      <xdr:row>2</xdr:row>
      <xdr:rowOff>280440</xdr:rowOff>
    </xdr:to>
    <xdr:pic>
      <xdr:nvPicPr>
        <xdr:cNvPr id="96" name="Image 39" descr="Capture d’écran 2018-09-07 à 18.52.46.png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76052880" y="495360"/>
          <a:ext cx="263520" cy="254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157</xdr:col>
      <xdr:colOff>76320</xdr:colOff>
      <xdr:row>2</xdr:row>
      <xdr:rowOff>25560</xdr:rowOff>
    </xdr:from>
    <xdr:to>
      <xdr:col>157</xdr:col>
      <xdr:colOff>352440</xdr:colOff>
      <xdr:row>2</xdr:row>
      <xdr:rowOff>288000</xdr:rowOff>
    </xdr:to>
    <xdr:pic>
      <xdr:nvPicPr>
        <xdr:cNvPr id="97" name="Image 40" descr="Capture d’écran 2018-09-07 à 18.52.51.png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76478760" y="495360"/>
          <a:ext cx="276120" cy="262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158</xdr:col>
      <xdr:colOff>25560</xdr:colOff>
      <xdr:row>2</xdr:row>
      <xdr:rowOff>12600</xdr:rowOff>
    </xdr:from>
    <xdr:to>
      <xdr:col>158</xdr:col>
      <xdr:colOff>339840</xdr:colOff>
      <xdr:row>2</xdr:row>
      <xdr:rowOff>307080</xdr:rowOff>
    </xdr:to>
    <xdr:pic>
      <xdr:nvPicPr>
        <xdr:cNvPr id="98" name="Image 41" descr="Capture d’écran 2018-09-07 à 18.52.56.png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76840560" y="482400"/>
          <a:ext cx="314280" cy="294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155</xdr:col>
      <xdr:colOff>38160</xdr:colOff>
      <xdr:row>2</xdr:row>
      <xdr:rowOff>25560</xdr:rowOff>
    </xdr:from>
    <xdr:to>
      <xdr:col>155</xdr:col>
      <xdr:colOff>343800</xdr:colOff>
      <xdr:row>2</xdr:row>
      <xdr:rowOff>276480</xdr:rowOff>
    </xdr:to>
    <xdr:pic>
      <xdr:nvPicPr>
        <xdr:cNvPr id="99" name="Image 42" descr="Capture d’écran 2018-09-07 à 18.52.40.png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75615120" y="495360"/>
          <a:ext cx="305640" cy="250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177</xdr:col>
      <xdr:colOff>88920</xdr:colOff>
      <xdr:row>2</xdr:row>
      <xdr:rowOff>38160</xdr:rowOff>
    </xdr:from>
    <xdr:to>
      <xdr:col>177</xdr:col>
      <xdr:colOff>365040</xdr:colOff>
      <xdr:row>2</xdr:row>
      <xdr:rowOff>289440</xdr:rowOff>
    </xdr:to>
    <xdr:pic>
      <xdr:nvPicPr>
        <xdr:cNvPr id="100" name="Image 43" descr="Capture d’écran 2018-09-07 à 18.52.10.png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8025400" y="507960"/>
          <a:ext cx="276120" cy="251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178</xdr:col>
      <xdr:colOff>63360</xdr:colOff>
      <xdr:row>2</xdr:row>
      <xdr:rowOff>25560</xdr:rowOff>
    </xdr:from>
    <xdr:to>
      <xdr:col>178</xdr:col>
      <xdr:colOff>339480</xdr:colOff>
      <xdr:row>2</xdr:row>
      <xdr:rowOff>286200</xdr:rowOff>
    </xdr:to>
    <xdr:pic>
      <xdr:nvPicPr>
        <xdr:cNvPr id="101" name="Image 44" descr="Capture d’écran 2018-09-07 à 18.52.15.png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8412760" y="495360"/>
          <a:ext cx="276120" cy="260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179</xdr:col>
      <xdr:colOff>25560</xdr:colOff>
      <xdr:row>2</xdr:row>
      <xdr:rowOff>12600</xdr:rowOff>
    </xdr:from>
    <xdr:to>
      <xdr:col>179</xdr:col>
      <xdr:colOff>352440</xdr:colOff>
      <xdr:row>2</xdr:row>
      <xdr:rowOff>294120</xdr:rowOff>
    </xdr:to>
    <xdr:pic>
      <xdr:nvPicPr>
        <xdr:cNvPr id="102" name="Image 45" descr="Capture d’écran 2018-09-08 à 14.18.38.png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88787520" y="482400"/>
          <a:ext cx="326880" cy="28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180</xdr:col>
      <xdr:colOff>38160</xdr:colOff>
      <xdr:row>2</xdr:row>
      <xdr:rowOff>12600</xdr:rowOff>
    </xdr:from>
    <xdr:to>
      <xdr:col>180</xdr:col>
      <xdr:colOff>324720</xdr:colOff>
      <xdr:row>2</xdr:row>
      <xdr:rowOff>288720</xdr:rowOff>
    </xdr:to>
    <xdr:pic>
      <xdr:nvPicPr>
        <xdr:cNvPr id="103" name="Image 46" descr="Capture d’écran 2018-09-07 à 18.52.22.png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89213040" y="482400"/>
          <a:ext cx="286560" cy="27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212</xdr:col>
      <xdr:colOff>50760</xdr:colOff>
      <xdr:row>2</xdr:row>
      <xdr:rowOff>25560</xdr:rowOff>
    </xdr:from>
    <xdr:to>
      <xdr:col>212</xdr:col>
      <xdr:colOff>326880</xdr:colOff>
      <xdr:row>2</xdr:row>
      <xdr:rowOff>276840</xdr:rowOff>
    </xdr:to>
    <xdr:pic>
      <xdr:nvPicPr>
        <xdr:cNvPr id="104" name="Image 47" descr="Capture d’écran 2018-09-07 à 18.52.10.png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2433680" y="495360"/>
          <a:ext cx="276120" cy="251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213</xdr:col>
      <xdr:colOff>63360</xdr:colOff>
      <xdr:row>2</xdr:row>
      <xdr:rowOff>25560</xdr:rowOff>
    </xdr:from>
    <xdr:to>
      <xdr:col>213</xdr:col>
      <xdr:colOff>339480</xdr:colOff>
      <xdr:row>2</xdr:row>
      <xdr:rowOff>286200</xdr:rowOff>
    </xdr:to>
    <xdr:pic>
      <xdr:nvPicPr>
        <xdr:cNvPr id="105" name="Image 48" descr="Capture d’écran 2018-09-07 à 18.52.15.png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2858840" y="495360"/>
          <a:ext cx="276120" cy="260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214</xdr:col>
      <xdr:colOff>25560</xdr:colOff>
      <xdr:row>2</xdr:row>
      <xdr:rowOff>12600</xdr:rowOff>
    </xdr:from>
    <xdr:to>
      <xdr:col>214</xdr:col>
      <xdr:colOff>352440</xdr:colOff>
      <xdr:row>2</xdr:row>
      <xdr:rowOff>294120</xdr:rowOff>
    </xdr:to>
    <xdr:pic>
      <xdr:nvPicPr>
        <xdr:cNvPr id="106" name="Image 49" descr="Capture d’écran 2018-09-08 à 14.18.38.png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03233960" y="482400"/>
          <a:ext cx="326880" cy="28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215</xdr:col>
      <xdr:colOff>38160</xdr:colOff>
      <xdr:row>2</xdr:row>
      <xdr:rowOff>12600</xdr:rowOff>
    </xdr:from>
    <xdr:to>
      <xdr:col>215</xdr:col>
      <xdr:colOff>324720</xdr:colOff>
      <xdr:row>2</xdr:row>
      <xdr:rowOff>288720</xdr:rowOff>
    </xdr:to>
    <xdr:pic>
      <xdr:nvPicPr>
        <xdr:cNvPr id="107" name="Image 50" descr="Capture d’écran 2018-09-07 à 18.52.22.png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03659120" y="482400"/>
          <a:ext cx="286560" cy="27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216</xdr:col>
      <xdr:colOff>38160</xdr:colOff>
      <xdr:row>2</xdr:row>
      <xdr:rowOff>25560</xdr:rowOff>
    </xdr:from>
    <xdr:to>
      <xdr:col>216</xdr:col>
      <xdr:colOff>317880</xdr:colOff>
      <xdr:row>2</xdr:row>
      <xdr:rowOff>289080</xdr:rowOff>
    </xdr:to>
    <xdr:pic>
      <xdr:nvPicPr>
        <xdr:cNvPr id="108" name="Image 51" descr="Capture d’écran 2018-09-07 à 18.52.31.png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104072040" y="495360"/>
          <a:ext cx="279720" cy="263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217</xdr:col>
      <xdr:colOff>38160</xdr:colOff>
      <xdr:row>2</xdr:row>
      <xdr:rowOff>12600</xdr:rowOff>
    </xdr:from>
    <xdr:to>
      <xdr:col>217</xdr:col>
      <xdr:colOff>339840</xdr:colOff>
      <xdr:row>2</xdr:row>
      <xdr:rowOff>279360</xdr:rowOff>
    </xdr:to>
    <xdr:pic>
      <xdr:nvPicPr>
        <xdr:cNvPr id="109" name="Image 52" descr="Capture d’écran 2018-09-07 à 18.52.36.png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104484600" y="482400"/>
          <a:ext cx="301680" cy="26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218</xdr:col>
      <xdr:colOff>33840</xdr:colOff>
      <xdr:row>2</xdr:row>
      <xdr:rowOff>25560</xdr:rowOff>
    </xdr:from>
    <xdr:to>
      <xdr:col>218</xdr:col>
      <xdr:colOff>339480</xdr:colOff>
      <xdr:row>2</xdr:row>
      <xdr:rowOff>276480</xdr:rowOff>
    </xdr:to>
    <xdr:pic>
      <xdr:nvPicPr>
        <xdr:cNvPr id="110" name="Image 53" descr="Capture d’écran 2018-09-07 à 18.52.40.png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104893200" y="495360"/>
          <a:ext cx="305640" cy="250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219</xdr:col>
      <xdr:colOff>63360</xdr:colOff>
      <xdr:row>2</xdr:row>
      <xdr:rowOff>25560</xdr:rowOff>
    </xdr:from>
    <xdr:to>
      <xdr:col>219</xdr:col>
      <xdr:colOff>326880</xdr:colOff>
      <xdr:row>2</xdr:row>
      <xdr:rowOff>280440</xdr:rowOff>
    </xdr:to>
    <xdr:pic>
      <xdr:nvPicPr>
        <xdr:cNvPr id="111" name="Image 54" descr="Capture d’écran 2018-09-07 à 18.52.46.png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105335280" y="495360"/>
          <a:ext cx="263520" cy="254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220</xdr:col>
      <xdr:colOff>76320</xdr:colOff>
      <xdr:row>2</xdr:row>
      <xdr:rowOff>25560</xdr:rowOff>
    </xdr:from>
    <xdr:to>
      <xdr:col>220</xdr:col>
      <xdr:colOff>352440</xdr:colOff>
      <xdr:row>2</xdr:row>
      <xdr:rowOff>288000</xdr:rowOff>
    </xdr:to>
    <xdr:pic>
      <xdr:nvPicPr>
        <xdr:cNvPr id="112" name="Image 55" descr="Capture d’écran 2018-09-07 à 18.52.51.png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105761160" y="495360"/>
          <a:ext cx="276120" cy="262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211</xdr:col>
      <xdr:colOff>67680</xdr:colOff>
      <xdr:row>2</xdr:row>
      <xdr:rowOff>33840</xdr:rowOff>
    </xdr:from>
    <xdr:to>
      <xdr:col>211</xdr:col>
      <xdr:colOff>336240</xdr:colOff>
      <xdr:row>2</xdr:row>
      <xdr:rowOff>284760</xdr:rowOff>
    </xdr:to>
    <xdr:pic>
      <xdr:nvPicPr>
        <xdr:cNvPr id="113" name="Image 56" descr="Capture d’écran 2018-09-07 à 18.51.57.png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102037680" y="503640"/>
          <a:ext cx="268560" cy="2509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46"/>
  <sheetViews>
    <sheetView tabSelected="1" zoomScaleNormal="100" workbookViewId="0">
      <selection activeCell="B17" sqref="B17"/>
    </sheetView>
  </sheetViews>
  <sheetFormatPr baseColWidth="10" defaultColWidth="11" defaultRowHeight="15.75"/>
  <cols>
    <col min="8" max="8" width="19.125" customWidth="1"/>
  </cols>
  <sheetData>
    <row r="1" spans="1: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" customHeight="1">
      <c r="A2" s="4"/>
      <c r="B2" s="5"/>
      <c r="C2" s="6"/>
      <c r="D2" s="275" t="s">
        <v>0</v>
      </c>
      <c r="E2" s="275"/>
      <c r="F2" s="275"/>
      <c r="G2" s="275"/>
      <c r="H2" s="275"/>
      <c r="I2" s="275"/>
      <c r="J2" s="7"/>
      <c r="K2" s="8"/>
      <c r="L2" s="9"/>
    </row>
    <row r="3" spans="1:12" ht="15" customHeight="1">
      <c r="A3" s="4"/>
      <c r="B3" s="5"/>
      <c r="C3" s="6"/>
      <c r="D3" s="275"/>
      <c r="E3" s="275"/>
      <c r="F3" s="275"/>
      <c r="G3" s="275"/>
      <c r="H3" s="275"/>
      <c r="I3" s="275"/>
      <c r="J3" s="7"/>
      <c r="K3" s="8"/>
      <c r="L3" s="9"/>
    </row>
    <row r="4" spans="1:12" ht="15" customHeight="1">
      <c r="A4" s="4"/>
      <c r="B4" s="5"/>
      <c r="C4" s="6"/>
      <c r="D4" s="275"/>
      <c r="E4" s="275"/>
      <c r="F4" s="275"/>
      <c r="G4" s="275"/>
      <c r="H4" s="275"/>
      <c r="I4" s="275"/>
      <c r="J4" s="7"/>
      <c r="K4" s="8"/>
      <c r="L4" s="9"/>
    </row>
    <row r="5" spans="1:12">
      <c r="A5" s="4"/>
      <c r="B5" s="10"/>
      <c r="C5" s="10"/>
      <c r="D5" s="10"/>
      <c r="E5" s="10"/>
      <c r="F5" s="10"/>
      <c r="G5" s="10"/>
      <c r="H5" s="10"/>
      <c r="I5" s="10"/>
      <c r="J5" s="10"/>
      <c r="K5" s="10"/>
      <c r="L5" s="9"/>
    </row>
    <row r="6" spans="1:12">
      <c r="A6" s="4"/>
      <c r="B6" s="276" t="s">
        <v>1</v>
      </c>
      <c r="C6" s="276"/>
      <c r="D6" s="277"/>
      <c r="E6" s="277"/>
      <c r="F6" s="12" t="s">
        <v>2</v>
      </c>
      <c r="G6" s="11"/>
      <c r="H6" s="13" t="s">
        <v>3</v>
      </c>
      <c r="I6" s="14" t="s">
        <v>4</v>
      </c>
      <c r="K6" s="15"/>
      <c r="L6" s="9"/>
    </row>
    <row r="7" spans="1:12">
      <c r="A7" s="4"/>
      <c r="B7" s="16"/>
      <c r="C7" s="16"/>
      <c r="D7" s="17"/>
      <c r="E7" s="17"/>
      <c r="F7" s="17"/>
      <c r="G7" s="17"/>
      <c r="H7" s="17"/>
      <c r="I7" s="18"/>
      <c r="J7" s="15"/>
      <c r="K7" s="15"/>
      <c r="L7" s="9"/>
    </row>
    <row r="8" spans="1:12">
      <c r="A8" s="4"/>
      <c r="B8" s="10"/>
      <c r="C8" s="10"/>
      <c r="D8" s="10"/>
      <c r="E8" s="10"/>
      <c r="F8" s="10"/>
      <c r="G8" s="10"/>
      <c r="H8" s="10"/>
      <c r="I8" s="10"/>
      <c r="J8" s="10"/>
      <c r="K8" s="10"/>
      <c r="L8" s="9"/>
    </row>
    <row r="9" spans="1:12" ht="15.6" customHeight="1">
      <c r="A9" s="4"/>
      <c r="B9" s="278" t="s">
        <v>5</v>
      </c>
      <c r="C9" s="278"/>
      <c r="D9" s="279"/>
      <c r="E9" s="279"/>
      <c r="F9" s="280"/>
      <c r="G9" s="280"/>
      <c r="H9" s="280"/>
      <c r="I9" s="280"/>
      <c r="J9" s="10"/>
      <c r="K9" s="10"/>
      <c r="L9" s="9"/>
    </row>
    <row r="10" spans="1:12" ht="15.6" customHeight="1">
      <c r="A10" s="4"/>
      <c r="B10" s="278"/>
      <c r="C10" s="278"/>
      <c r="D10" s="279"/>
      <c r="E10" s="279"/>
      <c r="F10" s="280"/>
      <c r="G10" s="280"/>
      <c r="H10" s="280"/>
      <c r="I10" s="280"/>
      <c r="J10" s="10"/>
      <c r="K10" s="10"/>
      <c r="L10" s="9"/>
    </row>
    <row r="11" spans="1:12" s="23" customFormat="1">
      <c r="A11" s="20"/>
      <c r="B11" s="21" t="s">
        <v>6</v>
      </c>
      <c r="C11" s="21" t="s">
        <v>7</v>
      </c>
      <c r="D11" s="22"/>
      <c r="E11" s="22"/>
      <c r="F11" s="251" t="s">
        <v>326</v>
      </c>
      <c r="G11" s="252"/>
      <c r="H11" s="252"/>
      <c r="I11" s="252"/>
      <c r="J11" s="252"/>
      <c r="K11" s="253"/>
      <c r="L11" s="254"/>
    </row>
    <row r="12" spans="1:12">
      <c r="A12" s="4"/>
      <c r="B12" s="24" t="s">
        <v>346</v>
      </c>
      <c r="C12" s="24" t="s">
        <v>349</v>
      </c>
      <c r="D12" s="25"/>
      <c r="E12" s="25"/>
    </row>
    <row r="13" spans="1:12">
      <c r="A13" s="4"/>
      <c r="B13" s="24" t="s">
        <v>347</v>
      </c>
      <c r="C13" s="24" t="s">
        <v>348</v>
      </c>
      <c r="D13" s="25"/>
      <c r="E13" s="25"/>
      <c r="F13" s="255" t="s">
        <v>327</v>
      </c>
      <c r="K13" s="256"/>
      <c r="L13" s="257"/>
    </row>
    <row r="14" spans="1:12">
      <c r="A14" s="4"/>
      <c r="B14" s="24" t="s">
        <v>350</v>
      </c>
      <c r="C14" s="24" t="s">
        <v>351</v>
      </c>
      <c r="D14" s="25"/>
      <c r="E14" s="25"/>
      <c r="F14" s="270" t="s">
        <v>328</v>
      </c>
      <c r="G14" s="271"/>
      <c r="H14" s="271"/>
      <c r="I14" s="271"/>
      <c r="J14" s="271"/>
      <c r="K14" s="271"/>
      <c r="L14" s="257"/>
    </row>
    <row r="15" spans="1:12">
      <c r="A15" s="4"/>
      <c r="B15" s="24"/>
      <c r="C15" s="24"/>
      <c r="D15" s="25"/>
      <c r="E15" s="25"/>
      <c r="F15" s="258" t="s">
        <v>329</v>
      </c>
      <c r="G15" s="259"/>
      <c r="H15" s="259"/>
      <c r="I15" s="272" t="s">
        <v>330</v>
      </c>
      <c r="J15" s="272"/>
      <c r="K15" s="272"/>
      <c r="L15" s="257"/>
    </row>
    <row r="16" spans="1:12">
      <c r="A16" s="4"/>
      <c r="B16" s="24"/>
      <c r="C16" s="24"/>
      <c r="D16" s="25"/>
      <c r="E16" s="25"/>
      <c r="F16" s="260" t="s">
        <v>331</v>
      </c>
      <c r="G16" s="261"/>
      <c r="H16" s="261"/>
      <c r="I16" s="272"/>
      <c r="J16" s="272"/>
      <c r="K16" s="272"/>
      <c r="L16" s="257"/>
    </row>
    <row r="17" spans="1:12">
      <c r="A17" s="4"/>
      <c r="B17" s="24"/>
      <c r="C17" s="24"/>
      <c r="D17" s="25"/>
      <c r="E17" s="25"/>
      <c r="F17" s="273" t="s">
        <v>332</v>
      </c>
      <c r="G17" s="274"/>
      <c r="H17" s="274"/>
      <c r="I17" s="272"/>
      <c r="J17" s="272"/>
      <c r="K17" s="272"/>
      <c r="L17" s="257"/>
    </row>
    <row r="18" spans="1:12">
      <c r="A18" s="4"/>
      <c r="B18" s="24"/>
      <c r="C18" s="24"/>
      <c r="D18" s="25"/>
      <c r="E18" s="25"/>
      <c r="F18" s="262"/>
      <c r="G18" s="262"/>
      <c r="H18" s="262"/>
      <c r="I18" s="263"/>
      <c r="J18" s="263"/>
      <c r="K18" s="263"/>
      <c r="L18" s="257"/>
    </row>
    <row r="19" spans="1:12">
      <c r="A19" s="4"/>
      <c r="B19" s="24"/>
      <c r="C19" s="24"/>
      <c r="D19" s="25"/>
      <c r="E19" s="25"/>
    </row>
    <row r="20" spans="1:12">
      <c r="A20" s="4"/>
      <c r="B20" s="24"/>
      <c r="C20" s="24"/>
      <c r="D20" s="25"/>
      <c r="E20" s="25"/>
      <c r="F20" s="264" t="s">
        <v>333</v>
      </c>
      <c r="G20" s="265"/>
      <c r="H20" s="256"/>
      <c r="I20" s="256"/>
      <c r="J20" s="266" t="s">
        <v>334</v>
      </c>
      <c r="K20" s="256"/>
      <c r="L20" s="257"/>
    </row>
    <row r="21" spans="1:12">
      <c r="A21" s="4"/>
      <c r="B21" s="24"/>
      <c r="C21" s="24"/>
      <c r="D21" s="25"/>
      <c r="E21" s="25"/>
      <c r="F21" s="256"/>
      <c r="G21" s="256"/>
      <c r="H21" s="256"/>
      <c r="I21" s="256"/>
      <c r="J21" s="256"/>
      <c r="K21" s="256"/>
      <c r="L21" s="257"/>
    </row>
    <row r="22" spans="1:12">
      <c r="A22" s="4"/>
      <c r="B22" s="24"/>
      <c r="C22" s="24"/>
      <c r="D22" s="25"/>
      <c r="E22" s="25"/>
      <c r="F22" s="256"/>
      <c r="G22" s="267" t="s">
        <v>335</v>
      </c>
      <c r="H22" s="268" t="s">
        <v>336</v>
      </c>
      <c r="I22" s="256" t="s">
        <v>337</v>
      </c>
      <c r="J22" s="256"/>
      <c r="K22" s="256"/>
      <c r="L22" s="257"/>
    </row>
    <row r="23" spans="1:12">
      <c r="A23" s="4"/>
      <c r="B23" s="24"/>
      <c r="C23" s="24"/>
      <c r="D23" s="25"/>
      <c r="E23" s="25"/>
      <c r="F23" s="256"/>
      <c r="G23" s="256"/>
      <c r="H23" s="256"/>
      <c r="I23" s="256"/>
      <c r="J23" s="256"/>
      <c r="K23" s="256"/>
      <c r="L23" s="257"/>
    </row>
    <row r="24" spans="1:12">
      <c r="A24" s="4"/>
      <c r="B24" s="24"/>
      <c r="C24" s="24"/>
      <c r="D24" s="25"/>
      <c r="E24" s="25"/>
      <c r="F24" s="256"/>
      <c r="G24" s="256" t="s">
        <v>338</v>
      </c>
      <c r="H24" s="268" t="s">
        <v>336</v>
      </c>
      <c r="I24" s="256" t="s">
        <v>339</v>
      </c>
      <c r="J24" s="256"/>
      <c r="K24" s="256"/>
      <c r="L24" s="257"/>
    </row>
    <row r="25" spans="1:12">
      <c r="A25" s="4"/>
      <c r="B25" s="24"/>
      <c r="C25" s="24"/>
      <c r="D25" s="25"/>
      <c r="E25" s="25"/>
      <c r="F25" s="256"/>
      <c r="G25" s="256"/>
      <c r="H25" s="256"/>
      <c r="I25" s="256"/>
      <c r="J25" s="256"/>
      <c r="K25" s="256"/>
      <c r="L25" s="257"/>
    </row>
    <row r="26" spans="1:12">
      <c r="A26" s="4"/>
      <c r="B26" s="24"/>
      <c r="C26" s="24"/>
      <c r="D26" s="25"/>
      <c r="E26" s="25"/>
      <c r="F26" s="256"/>
      <c r="G26" s="256" t="s">
        <v>340</v>
      </c>
      <c r="H26" s="268" t="s">
        <v>336</v>
      </c>
      <c r="I26" s="256" t="s">
        <v>341</v>
      </c>
      <c r="J26" s="256"/>
      <c r="K26" s="256"/>
      <c r="L26" s="257"/>
    </row>
    <row r="27" spans="1:12">
      <c r="A27" s="4"/>
      <c r="B27" s="24"/>
      <c r="C27" s="24"/>
      <c r="D27" s="25"/>
      <c r="E27" s="25"/>
      <c r="F27" s="256"/>
      <c r="G27" s="256"/>
      <c r="H27" s="256"/>
      <c r="I27" s="256"/>
      <c r="J27" s="256"/>
      <c r="K27" s="256"/>
      <c r="L27" s="257"/>
    </row>
    <row r="28" spans="1:12">
      <c r="A28" s="4"/>
      <c r="B28" s="24"/>
      <c r="C28" s="24"/>
      <c r="D28" s="25"/>
      <c r="E28" s="25"/>
      <c r="F28" s="256"/>
      <c r="G28" s="256" t="s">
        <v>342</v>
      </c>
      <c r="H28" s="268" t="s">
        <v>336</v>
      </c>
      <c r="I28" s="256" t="s">
        <v>343</v>
      </c>
      <c r="J28" s="256"/>
      <c r="K28" s="256"/>
      <c r="L28" s="257"/>
    </row>
    <row r="29" spans="1:12">
      <c r="A29" s="4"/>
      <c r="B29" s="24"/>
      <c r="C29" s="24"/>
      <c r="D29" s="25"/>
      <c r="E29" s="25"/>
      <c r="F29" s="256"/>
      <c r="G29" s="256"/>
      <c r="H29" s="256"/>
      <c r="I29" s="256"/>
      <c r="J29" s="256"/>
      <c r="K29" s="256"/>
      <c r="L29" s="257"/>
    </row>
    <row r="30" spans="1:12">
      <c r="A30" s="4"/>
      <c r="B30" s="24"/>
      <c r="C30" s="24"/>
      <c r="D30" s="25"/>
      <c r="E30" s="25"/>
      <c r="F30" s="264" t="s">
        <v>345</v>
      </c>
      <c r="G30" s="256"/>
      <c r="H30" s="256"/>
      <c r="I30" s="256"/>
      <c r="J30" s="256"/>
      <c r="K30" s="256"/>
      <c r="L30" s="257"/>
    </row>
    <row r="31" spans="1:12">
      <c r="A31" s="4"/>
      <c r="B31" s="24"/>
      <c r="C31" s="24"/>
      <c r="D31" s="25"/>
      <c r="E31" s="25"/>
      <c r="F31" s="256"/>
      <c r="G31" s="256"/>
      <c r="H31" s="256"/>
      <c r="I31" s="256"/>
      <c r="J31" s="256"/>
      <c r="K31" s="256"/>
      <c r="L31" s="257"/>
    </row>
    <row r="32" spans="1:12">
      <c r="A32" s="4"/>
      <c r="B32" s="24"/>
      <c r="C32" s="24"/>
      <c r="D32" s="25"/>
      <c r="E32" s="25"/>
      <c r="F32" s="269" t="s">
        <v>344</v>
      </c>
      <c r="G32" s="10"/>
      <c r="H32" s="10"/>
      <c r="I32" s="10"/>
      <c r="J32" s="10"/>
      <c r="K32" s="10"/>
      <c r="L32" s="9"/>
    </row>
    <row r="33" spans="1:12">
      <c r="A33" s="4"/>
      <c r="B33" s="24"/>
      <c r="C33" s="24"/>
      <c r="D33" s="25"/>
      <c r="E33" s="25"/>
      <c r="F33" s="25"/>
      <c r="G33" s="25"/>
      <c r="H33" s="25"/>
      <c r="I33" s="25"/>
      <c r="J33" s="25"/>
      <c r="K33" s="25"/>
      <c r="L33" s="19"/>
    </row>
    <row r="34" spans="1:12">
      <c r="A34" s="4"/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19"/>
    </row>
    <row r="35" spans="1:12">
      <c r="A35" s="4"/>
      <c r="B35" s="24"/>
      <c r="C35" s="24"/>
      <c r="D35" s="25"/>
      <c r="E35" s="25"/>
      <c r="F35" s="25"/>
      <c r="G35" s="25"/>
      <c r="H35" s="25"/>
      <c r="I35" s="25"/>
      <c r="J35" s="25"/>
      <c r="K35" s="25"/>
      <c r="L35" s="19"/>
    </row>
    <row r="36" spans="1:12">
      <c r="A36" s="4"/>
      <c r="B36" s="24"/>
      <c r="C36" s="24"/>
      <c r="D36" s="25"/>
      <c r="E36" s="25"/>
      <c r="F36" s="25"/>
      <c r="G36" s="25"/>
      <c r="H36" s="25"/>
      <c r="I36" s="25"/>
      <c r="J36" s="25"/>
      <c r="K36" s="25"/>
      <c r="L36" s="19"/>
    </row>
    <row r="37" spans="1:12">
      <c r="A37" s="4"/>
      <c r="B37" s="24"/>
      <c r="C37" s="24"/>
      <c r="D37" s="25"/>
      <c r="E37" s="25"/>
      <c r="F37" s="25"/>
      <c r="G37" s="25"/>
      <c r="H37" s="25"/>
      <c r="I37" s="25"/>
      <c r="J37" s="25"/>
      <c r="K37" s="25"/>
      <c r="L37" s="19"/>
    </row>
    <row r="38" spans="1:12">
      <c r="A38" s="4"/>
      <c r="B38" s="26"/>
      <c r="C38" s="26"/>
      <c r="D38" s="25"/>
      <c r="E38" s="25"/>
      <c r="F38" s="25"/>
      <c r="G38" s="25"/>
      <c r="H38" s="25"/>
      <c r="I38" s="25"/>
      <c r="J38" s="25"/>
      <c r="K38" s="25"/>
      <c r="L38" s="19"/>
    </row>
    <row r="39" spans="1:12">
      <c r="A39" s="4"/>
      <c r="B39" s="24"/>
      <c r="C39" s="24"/>
      <c r="D39" s="25"/>
      <c r="E39" s="25"/>
      <c r="F39" s="25"/>
      <c r="G39" s="25"/>
      <c r="H39" s="25"/>
      <c r="I39" s="25"/>
      <c r="J39" s="25"/>
      <c r="K39" s="25"/>
      <c r="L39" s="19"/>
    </row>
    <row r="40" spans="1:12">
      <c r="A40" s="4"/>
      <c r="B40" s="24"/>
      <c r="C40" s="24"/>
      <c r="D40" s="25"/>
      <c r="E40" s="25"/>
      <c r="F40" s="25"/>
      <c r="G40" s="25"/>
      <c r="H40" s="25"/>
      <c r="I40" s="25"/>
      <c r="J40" s="25"/>
      <c r="K40" s="25"/>
      <c r="L40" s="19"/>
    </row>
    <row r="41" spans="1:12">
      <c r="A41" s="4"/>
      <c r="B41" s="24"/>
      <c r="C41" s="24"/>
      <c r="D41" s="25"/>
      <c r="E41" s="25"/>
      <c r="F41" s="25"/>
      <c r="G41" s="25"/>
      <c r="H41" s="25"/>
      <c r="I41" s="25"/>
      <c r="J41" s="25"/>
      <c r="K41" s="25"/>
      <c r="L41" s="19"/>
    </row>
    <row r="42" spans="1:12">
      <c r="A42" s="4"/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19"/>
    </row>
    <row r="43" spans="1:12">
      <c r="A43" s="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19"/>
    </row>
    <row r="44" spans="1:12">
      <c r="A44" s="4"/>
      <c r="B44" s="27" t="s">
        <v>8</v>
      </c>
      <c r="C44" s="28">
        <f>COUNTA(B12:B42)</f>
        <v>3</v>
      </c>
      <c r="D44" s="25"/>
      <c r="E44" s="25"/>
      <c r="F44" s="25"/>
      <c r="G44" s="25"/>
      <c r="H44" s="25"/>
      <c r="I44" s="25"/>
      <c r="J44" s="25"/>
      <c r="K44" s="25"/>
      <c r="L44" s="19"/>
    </row>
    <row r="45" spans="1:12">
      <c r="A45" s="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19"/>
    </row>
    <row r="46" spans="1:12">
      <c r="A46" s="29"/>
      <c r="B46" s="30"/>
      <c r="C46" s="30"/>
      <c r="D46" s="31"/>
      <c r="E46" s="31"/>
      <c r="F46" s="31"/>
      <c r="G46" s="31"/>
      <c r="H46" s="31"/>
      <c r="I46" s="31"/>
      <c r="J46" s="31"/>
      <c r="K46" s="31"/>
      <c r="L46" s="32"/>
    </row>
  </sheetData>
  <mergeCells count="10">
    <mergeCell ref="F14:K14"/>
    <mergeCell ref="I15:K17"/>
    <mergeCell ref="F17:H17"/>
    <mergeCell ref="D2:I4"/>
    <mergeCell ref="B6:C6"/>
    <mergeCell ref="D6:E6"/>
    <mergeCell ref="B9:C10"/>
    <mergeCell ref="D9:E10"/>
    <mergeCell ref="F9:G10"/>
    <mergeCell ref="H9:I10"/>
  </mergeCells>
  <dataValidations count="1">
    <dataValidation type="list" operator="equal" allowBlank="1" showErrorMessage="1" sqref="I6" xr:uid="{00000000-0002-0000-0000-000000000000}">
      <formula1>"egd,osui,partenaires"</formula1>
      <formula2>0</formula2>
    </dataValidation>
  </dataValidations>
  <pageMargins left="0.75" right="0.75" top="1" bottom="1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MJ43"/>
  <sheetViews>
    <sheetView zoomScale="90" zoomScaleNormal="90" workbookViewId="0">
      <pane xSplit="2" topLeftCell="C1" activePane="topRight" state="frozen"/>
      <selection pane="topRight" activeCell="H15" sqref="H15"/>
    </sheetView>
  </sheetViews>
  <sheetFormatPr baseColWidth="10" defaultColWidth="11" defaultRowHeight="15.75"/>
  <cols>
    <col min="3" max="18" width="5.625" customWidth="1"/>
    <col min="19" max="47" width="10.625" customWidth="1"/>
    <col min="48" max="59" width="8.625" customWidth="1"/>
    <col min="60" max="76" width="10.625" customWidth="1"/>
    <col min="77" max="113" width="5.625" customWidth="1"/>
    <col min="114" max="114" width="6.125" customWidth="1"/>
    <col min="115" max="172" width="5.625" customWidth="1"/>
    <col min="1009" max="1024" width="10.5" customWidth="1"/>
  </cols>
  <sheetData>
    <row r="1" spans="1:1024" ht="26.25">
      <c r="A1" s="33"/>
      <c r="B1" s="34"/>
      <c r="C1" s="284" t="s">
        <v>9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  <c r="BP1" s="284"/>
      <c r="BQ1" s="284"/>
      <c r="BR1" s="284"/>
      <c r="BS1" s="284"/>
      <c r="BT1" s="284"/>
      <c r="BU1" s="284"/>
      <c r="BV1" s="284"/>
      <c r="BW1" s="284"/>
      <c r="BX1" s="284"/>
      <c r="BY1" s="285" t="s">
        <v>10</v>
      </c>
      <c r="BZ1" s="285"/>
      <c r="CA1" s="285"/>
      <c r="CB1" s="285"/>
      <c r="CC1" s="285"/>
      <c r="CD1" s="285"/>
      <c r="CE1" s="285"/>
      <c r="CF1" s="285"/>
      <c r="CG1" s="285"/>
      <c r="CH1" s="285"/>
      <c r="CI1" s="285"/>
      <c r="CJ1" s="285"/>
      <c r="CK1" s="285"/>
      <c r="CL1" s="285"/>
      <c r="CM1" s="285"/>
      <c r="CN1" s="285"/>
      <c r="CO1" s="285"/>
      <c r="CP1" s="285"/>
      <c r="CQ1" s="285"/>
      <c r="CR1" s="285"/>
      <c r="CS1" s="285"/>
      <c r="CT1" s="285"/>
      <c r="CU1" s="285"/>
      <c r="CV1" s="285"/>
      <c r="CW1" s="285"/>
      <c r="CX1" s="285"/>
      <c r="CY1" s="285"/>
      <c r="CZ1" s="285"/>
      <c r="DA1" s="285"/>
      <c r="DB1" s="285"/>
      <c r="DC1" s="285"/>
      <c r="DD1" s="285"/>
      <c r="DE1" s="285"/>
      <c r="DF1" s="285"/>
      <c r="DG1" s="285"/>
      <c r="DH1" s="285"/>
      <c r="DI1" s="285"/>
      <c r="DJ1" s="285"/>
      <c r="DK1" s="285"/>
      <c r="DL1" s="285"/>
      <c r="DM1" s="285"/>
      <c r="DN1" s="285"/>
      <c r="DO1" s="285"/>
      <c r="DP1" s="285"/>
      <c r="DQ1" s="285"/>
      <c r="DR1" s="285"/>
      <c r="DS1" s="285"/>
      <c r="DT1" s="285"/>
      <c r="DU1" s="285"/>
      <c r="DV1" s="285"/>
      <c r="DW1" s="285"/>
      <c r="DX1" s="285"/>
      <c r="DY1" s="285"/>
      <c r="DZ1" s="285"/>
      <c r="EA1" s="285"/>
      <c r="EB1" s="285"/>
      <c r="EC1" s="285"/>
      <c r="ED1" s="285"/>
      <c r="EE1" s="285"/>
      <c r="EF1" s="285"/>
      <c r="EG1" s="285"/>
      <c r="EH1" s="285"/>
      <c r="EI1" s="285"/>
      <c r="EJ1" s="285"/>
      <c r="EK1" s="285"/>
      <c r="EL1" s="285"/>
      <c r="EM1" s="285"/>
      <c r="EN1" s="285"/>
      <c r="EO1" s="285"/>
      <c r="EP1" s="285"/>
      <c r="EQ1" s="285"/>
      <c r="ER1" s="285"/>
      <c r="ES1" s="285"/>
      <c r="ET1" s="285"/>
    </row>
    <row r="2" spans="1:1024" s="39" customFormat="1">
      <c r="A2" s="35"/>
      <c r="B2" s="36"/>
      <c r="C2" s="286" t="s">
        <v>11</v>
      </c>
      <c r="D2" s="286"/>
      <c r="E2" s="286"/>
      <c r="F2" s="286"/>
      <c r="G2" s="287" t="s">
        <v>12</v>
      </c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8" t="s">
        <v>13</v>
      </c>
      <c r="T2" s="288"/>
      <c r="U2" s="288"/>
      <c r="V2" s="288"/>
      <c r="W2" s="288"/>
      <c r="X2" s="288"/>
      <c r="Y2" s="288"/>
      <c r="Z2" s="288"/>
      <c r="AA2" s="288"/>
      <c r="AB2" s="288"/>
      <c r="AC2" s="288" t="s">
        <v>14</v>
      </c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9" t="s">
        <v>15</v>
      </c>
      <c r="AS2" s="289"/>
      <c r="AT2" s="289"/>
      <c r="AU2" s="289"/>
      <c r="AV2" s="288" t="s">
        <v>16</v>
      </c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90" t="s">
        <v>17</v>
      </c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37" t="s">
        <v>18</v>
      </c>
      <c r="BX2" s="38" t="s">
        <v>19</v>
      </c>
      <c r="BY2" s="282" t="s">
        <v>20</v>
      </c>
      <c r="BZ2" s="282"/>
      <c r="CA2" s="282"/>
      <c r="CB2" s="282"/>
      <c r="CC2" s="282"/>
      <c r="CD2" s="282"/>
      <c r="CE2" s="282"/>
      <c r="CF2" s="282"/>
      <c r="CG2" s="282"/>
      <c r="CH2" s="282"/>
      <c r="CI2" s="281" t="s">
        <v>21</v>
      </c>
      <c r="CJ2" s="281"/>
      <c r="CK2" s="281"/>
      <c r="CL2" s="281" t="s">
        <v>22</v>
      </c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2" t="s">
        <v>23</v>
      </c>
      <c r="DB2" s="282"/>
      <c r="DC2" s="282"/>
      <c r="DD2" s="282"/>
      <c r="DE2" s="282"/>
      <c r="DF2" s="282"/>
      <c r="DG2" s="282"/>
      <c r="DH2" s="282"/>
      <c r="DI2" s="282"/>
      <c r="DJ2" s="282"/>
      <c r="DK2" s="281" t="s">
        <v>24</v>
      </c>
      <c r="DL2" s="281"/>
      <c r="DM2" s="281"/>
      <c r="DN2" s="282" t="s">
        <v>25</v>
      </c>
      <c r="DO2" s="282"/>
      <c r="DP2" s="282"/>
      <c r="DQ2" s="282"/>
      <c r="DR2" s="282"/>
      <c r="DS2" s="282"/>
      <c r="DT2" s="282"/>
      <c r="DU2" s="282"/>
      <c r="DV2" s="282"/>
      <c r="DW2" s="282"/>
      <c r="DX2" s="283" t="s">
        <v>26</v>
      </c>
      <c r="DY2" s="283"/>
      <c r="DZ2" s="283"/>
      <c r="EA2" s="283"/>
      <c r="EB2" s="283"/>
      <c r="EC2" s="283"/>
      <c r="ED2" s="283"/>
      <c r="EE2" s="283"/>
      <c r="EF2" s="283"/>
      <c r="EG2" s="283"/>
      <c r="EH2" s="283"/>
      <c r="EI2" s="283"/>
      <c r="EJ2" s="283"/>
      <c r="EK2" s="283"/>
      <c r="EL2" s="283"/>
      <c r="EM2" s="282" t="s">
        <v>27</v>
      </c>
      <c r="EN2" s="282"/>
      <c r="EO2" s="282"/>
      <c r="EP2" s="282"/>
      <c r="EQ2" s="282"/>
      <c r="ER2" s="282"/>
      <c r="ES2" s="282"/>
      <c r="ET2" s="28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70" customFormat="1" ht="41.85" customHeight="1">
      <c r="A3" s="40" t="s">
        <v>28</v>
      </c>
      <c r="B3" s="41"/>
      <c r="C3" s="42" t="s">
        <v>29</v>
      </c>
      <c r="D3" s="43" t="s">
        <v>30</v>
      </c>
      <c r="E3" s="44" t="s">
        <v>31</v>
      </c>
      <c r="F3" s="45" t="s">
        <v>32</v>
      </c>
      <c r="G3" s="46" t="s">
        <v>33</v>
      </c>
      <c r="H3" s="46" t="s">
        <v>34</v>
      </c>
      <c r="I3" s="46" t="s">
        <v>35</v>
      </c>
      <c r="J3" s="46" t="s">
        <v>36</v>
      </c>
      <c r="K3" s="46" t="s">
        <v>37</v>
      </c>
      <c r="L3" s="46" t="s">
        <v>38</v>
      </c>
      <c r="M3" s="46" t="s">
        <v>39</v>
      </c>
      <c r="N3" s="46" t="s">
        <v>40</v>
      </c>
      <c r="O3" s="46" t="s">
        <v>41</v>
      </c>
      <c r="P3" s="46" t="s">
        <v>42</v>
      </c>
      <c r="Q3" s="46" t="s">
        <v>43</v>
      </c>
      <c r="R3" s="47" t="s">
        <v>44</v>
      </c>
      <c r="S3" s="48"/>
      <c r="T3" s="49"/>
      <c r="U3" s="50"/>
      <c r="V3" s="51"/>
      <c r="W3" s="49"/>
      <c r="X3" s="49"/>
      <c r="Y3" s="52"/>
      <c r="Z3" s="52"/>
      <c r="AA3" s="52"/>
      <c r="AB3" s="53"/>
      <c r="AC3" s="48"/>
      <c r="AD3" s="49"/>
      <c r="AE3" s="50" t="s">
        <v>38</v>
      </c>
      <c r="AF3" s="49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4"/>
      <c r="AR3" s="55" t="s">
        <v>45</v>
      </c>
      <c r="AS3" s="46" t="s">
        <v>46</v>
      </c>
      <c r="AT3" s="46" t="s">
        <v>47</v>
      </c>
      <c r="AU3" s="56" t="s">
        <v>48</v>
      </c>
      <c r="AV3" s="48" t="s">
        <v>49</v>
      </c>
      <c r="AW3" s="48" t="s">
        <v>50</v>
      </c>
      <c r="AX3" s="48" t="s">
        <v>51</v>
      </c>
      <c r="AY3" s="48" t="s">
        <v>52</v>
      </c>
      <c r="AZ3" s="48" t="s">
        <v>53</v>
      </c>
      <c r="BA3" s="48" t="s">
        <v>54</v>
      </c>
      <c r="BB3" s="48" t="s">
        <v>55</v>
      </c>
      <c r="BC3" s="48" t="s">
        <v>56</v>
      </c>
      <c r="BD3" s="48" t="s">
        <v>57</v>
      </c>
      <c r="BE3" s="48" t="s">
        <v>58</v>
      </c>
      <c r="BF3" s="48" t="s">
        <v>59</v>
      </c>
      <c r="BG3" s="48" t="s">
        <v>60</v>
      </c>
      <c r="BH3" s="57"/>
      <c r="BI3" s="58"/>
      <c r="BJ3" s="59"/>
      <c r="BK3" s="59"/>
      <c r="BL3" s="59"/>
      <c r="BM3" s="59"/>
      <c r="BN3" s="59"/>
      <c r="BO3" s="59"/>
      <c r="BP3" s="59"/>
      <c r="BQ3" s="58"/>
      <c r="BR3" s="60"/>
      <c r="BS3" s="61"/>
      <c r="BT3" s="61"/>
      <c r="BU3" s="61"/>
      <c r="BV3" s="62"/>
      <c r="BW3" s="63" t="s">
        <v>61</v>
      </c>
      <c r="BX3" s="64" t="s">
        <v>62</v>
      </c>
      <c r="BY3" s="65">
        <v>29</v>
      </c>
      <c r="BZ3" s="66">
        <v>67</v>
      </c>
      <c r="CA3" s="67">
        <v>90</v>
      </c>
      <c r="CB3" s="66">
        <v>64</v>
      </c>
      <c r="CC3" s="67">
        <v>76</v>
      </c>
      <c r="CD3" s="66">
        <v>54</v>
      </c>
      <c r="CE3" s="67">
        <v>98</v>
      </c>
      <c r="CF3" s="66">
        <v>73</v>
      </c>
      <c r="CG3" s="67">
        <v>83</v>
      </c>
      <c r="CH3" s="68">
        <v>89</v>
      </c>
      <c r="CI3" s="48">
        <v>14</v>
      </c>
      <c r="CJ3" s="50">
        <v>28</v>
      </c>
      <c r="CK3" s="50">
        <v>11</v>
      </c>
      <c r="CL3" s="48">
        <v>18</v>
      </c>
      <c r="CM3" s="49">
        <v>5</v>
      </c>
      <c r="CN3" s="50">
        <v>18</v>
      </c>
      <c r="CO3" s="50">
        <v>100</v>
      </c>
      <c r="CP3" s="50">
        <v>8</v>
      </c>
      <c r="CQ3" s="50">
        <v>10</v>
      </c>
      <c r="CR3" s="50">
        <v>50</v>
      </c>
      <c r="CS3" s="50">
        <v>22</v>
      </c>
      <c r="CT3" s="50">
        <v>17</v>
      </c>
      <c r="CU3" s="50">
        <v>46</v>
      </c>
      <c r="CV3" s="50">
        <v>74</v>
      </c>
      <c r="CW3" s="50">
        <v>54</v>
      </c>
      <c r="CX3" s="50">
        <v>68</v>
      </c>
      <c r="CY3" s="50">
        <v>20</v>
      </c>
      <c r="CZ3" s="50">
        <v>28</v>
      </c>
      <c r="DA3" s="65">
        <v>5</v>
      </c>
      <c r="DB3" s="66">
        <v>7</v>
      </c>
      <c r="DC3" s="66">
        <v>9</v>
      </c>
      <c r="DD3" s="66">
        <v>8</v>
      </c>
      <c r="DE3" s="66">
        <v>11</v>
      </c>
      <c r="DF3" s="66">
        <v>14</v>
      </c>
      <c r="DG3" s="66">
        <v>13</v>
      </c>
      <c r="DH3" s="67">
        <v>10</v>
      </c>
      <c r="DI3" s="66">
        <v>13</v>
      </c>
      <c r="DJ3" s="69">
        <v>15</v>
      </c>
      <c r="DK3" s="48">
        <v>9</v>
      </c>
      <c r="DL3" s="50">
        <v>21</v>
      </c>
      <c r="DM3" s="50">
        <v>21</v>
      </c>
      <c r="DN3" s="65">
        <v>21</v>
      </c>
      <c r="DO3" s="66">
        <v>16</v>
      </c>
      <c r="DP3" s="66">
        <v>79</v>
      </c>
      <c r="DQ3" s="66">
        <v>34</v>
      </c>
      <c r="DR3" s="66">
        <v>67</v>
      </c>
      <c r="DS3" s="66">
        <v>98</v>
      </c>
      <c r="DT3" s="66">
        <v>76</v>
      </c>
      <c r="DU3" s="66">
        <v>83</v>
      </c>
      <c r="DV3" s="67">
        <v>90</v>
      </c>
      <c r="DW3" s="69">
        <v>100</v>
      </c>
      <c r="DX3" s="50">
        <v>36</v>
      </c>
      <c r="DY3" s="50">
        <v>34</v>
      </c>
      <c r="DZ3" s="50">
        <v>60</v>
      </c>
      <c r="EA3" s="50">
        <v>70</v>
      </c>
      <c r="EB3" s="50">
        <v>80</v>
      </c>
      <c r="EC3" s="50">
        <v>82</v>
      </c>
      <c r="ED3" s="50">
        <v>10</v>
      </c>
      <c r="EE3" s="50">
        <v>40</v>
      </c>
      <c r="EF3" s="50">
        <v>45</v>
      </c>
      <c r="EG3" s="50">
        <v>38</v>
      </c>
      <c r="EH3" s="50">
        <v>35</v>
      </c>
      <c r="EI3" s="50">
        <v>14</v>
      </c>
      <c r="EJ3" s="50">
        <v>23</v>
      </c>
      <c r="EK3" s="50">
        <v>27</v>
      </c>
      <c r="EL3" s="50">
        <v>40</v>
      </c>
      <c r="EM3" s="65"/>
      <c r="EN3" s="66"/>
      <c r="EO3" s="66"/>
      <c r="EP3" s="66"/>
      <c r="EQ3" s="66"/>
      <c r="ER3" s="66"/>
      <c r="ES3" s="66"/>
      <c r="ET3" s="68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8.75">
      <c r="A4" s="71" t="s">
        <v>6</v>
      </c>
      <c r="B4" s="72" t="s">
        <v>7</v>
      </c>
      <c r="C4" s="73"/>
      <c r="D4" s="74"/>
      <c r="E4" s="75"/>
      <c r="F4" s="76"/>
      <c r="G4" s="77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  <c r="S4" s="80"/>
      <c r="T4" s="81"/>
      <c r="U4" s="81"/>
      <c r="V4" s="81"/>
      <c r="W4" s="81"/>
      <c r="X4" s="81"/>
      <c r="Y4" s="81"/>
      <c r="Z4" s="81"/>
      <c r="AA4" s="81"/>
      <c r="AB4" s="81"/>
      <c r="AC4" s="80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2"/>
      <c r="AR4" s="83"/>
      <c r="AS4" s="77"/>
      <c r="AT4" s="77"/>
      <c r="AU4" s="84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5"/>
      <c r="BI4" s="86"/>
      <c r="BJ4" s="86"/>
      <c r="BK4" s="86"/>
      <c r="BL4" s="86"/>
      <c r="BM4" s="86"/>
      <c r="BN4" s="86"/>
      <c r="BO4" s="86"/>
      <c r="BP4" s="86"/>
      <c r="BQ4" s="86"/>
      <c r="BR4" s="87"/>
      <c r="BS4" s="87"/>
      <c r="BT4" s="87"/>
      <c r="BU4" s="87"/>
      <c r="BV4" s="88"/>
      <c r="BW4" s="89"/>
      <c r="BX4" s="90"/>
      <c r="BY4" s="91"/>
      <c r="BZ4" s="92"/>
      <c r="CA4" s="92"/>
      <c r="CB4" s="92"/>
      <c r="CC4" s="92"/>
      <c r="CD4" s="92"/>
      <c r="CE4" s="92"/>
      <c r="CF4" s="92"/>
      <c r="CG4" s="92"/>
      <c r="CH4" s="93"/>
      <c r="CI4" s="80"/>
      <c r="CJ4" s="94"/>
      <c r="CK4" s="94"/>
      <c r="CL4" s="80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1"/>
      <c r="DB4" s="92"/>
      <c r="DC4" s="92"/>
      <c r="DD4" s="92"/>
      <c r="DE4" s="92"/>
      <c r="DF4" s="92"/>
      <c r="DG4" s="92"/>
      <c r="DH4" s="92"/>
      <c r="DI4" s="92"/>
      <c r="DJ4" s="95"/>
      <c r="DK4" s="80"/>
      <c r="DL4" s="94"/>
      <c r="DM4" s="94"/>
      <c r="DN4" s="91"/>
      <c r="DO4" s="92"/>
      <c r="DP4" s="92"/>
      <c r="DQ4" s="92"/>
      <c r="DR4" s="92"/>
      <c r="DS4" s="92"/>
      <c r="DT4" s="92"/>
      <c r="DU4" s="92"/>
      <c r="DV4" s="92"/>
      <c r="DW4" s="95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1"/>
      <c r="EN4" s="92"/>
      <c r="EO4" s="92"/>
      <c r="EP4" s="92"/>
      <c r="EQ4" s="92"/>
      <c r="ER4" s="92"/>
      <c r="ES4" s="92"/>
      <c r="ET4" s="93"/>
    </row>
    <row r="5" spans="1:1024">
      <c r="A5" s="96" t="str">
        <f>Classe!B12</f>
        <v>NADAL</v>
      </c>
      <c r="B5" s="97" t="str">
        <f>Classe!C12</f>
        <v>Rafael</v>
      </c>
      <c r="C5" s="98">
        <v>1</v>
      </c>
      <c r="D5" s="99">
        <v>1</v>
      </c>
      <c r="E5" s="100">
        <v>1</v>
      </c>
      <c r="F5" s="101">
        <v>1</v>
      </c>
      <c r="G5" s="102" t="s">
        <v>63</v>
      </c>
      <c r="H5" s="102" t="s">
        <v>63</v>
      </c>
      <c r="I5" s="102" t="s">
        <v>63</v>
      </c>
      <c r="J5" s="102" t="s">
        <v>63</v>
      </c>
      <c r="K5" s="102" t="s">
        <v>63</v>
      </c>
      <c r="L5" s="102" t="s">
        <v>63</v>
      </c>
      <c r="M5" s="102" t="s">
        <v>63</v>
      </c>
      <c r="N5" s="102" t="s">
        <v>63</v>
      </c>
      <c r="O5" s="102" t="s">
        <v>63</v>
      </c>
      <c r="P5" s="102" t="s">
        <v>63</v>
      </c>
      <c r="Q5" s="102" t="s">
        <v>63</v>
      </c>
      <c r="R5" s="102" t="s">
        <v>63</v>
      </c>
      <c r="S5" s="103">
        <v>1</v>
      </c>
      <c r="T5" s="104">
        <v>1</v>
      </c>
      <c r="U5" s="104">
        <v>1</v>
      </c>
      <c r="V5" s="105">
        <v>1</v>
      </c>
      <c r="W5" s="105">
        <v>1</v>
      </c>
      <c r="X5" s="105">
        <v>1</v>
      </c>
      <c r="Y5" s="105">
        <v>1</v>
      </c>
      <c r="Z5" s="105">
        <v>1</v>
      </c>
      <c r="AA5" s="105">
        <v>1</v>
      </c>
      <c r="AB5" s="106">
        <v>1</v>
      </c>
      <c r="AC5" s="103">
        <v>1</v>
      </c>
      <c r="AD5" s="104">
        <v>1</v>
      </c>
      <c r="AE5" s="107">
        <v>1</v>
      </c>
      <c r="AF5" s="104">
        <v>0</v>
      </c>
      <c r="AG5" s="104">
        <v>1</v>
      </c>
      <c r="AH5" s="104">
        <v>0</v>
      </c>
      <c r="AI5" s="104">
        <v>0</v>
      </c>
      <c r="AJ5" s="104">
        <v>0</v>
      </c>
      <c r="AK5" s="104">
        <v>1</v>
      </c>
      <c r="AL5" s="104">
        <v>0</v>
      </c>
      <c r="AM5" s="104">
        <v>0</v>
      </c>
      <c r="AN5" s="104">
        <v>0</v>
      </c>
      <c r="AO5" s="104">
        <v>1</v>
      </c>
      <c r="AP5" s="104">
        <v>0</v>
      </c>
      <c r="AQ5" s="108">
        <v>1</v>
      </c>
      <c r="AR5" s="109">
        <v>0</v>
      </c>
      <c r="AS5" s="102">
        <v>0</v>
      </c>
      <c r="AT5" s="102">
        <v>0</v>
      </c>
      <c r="AU5" s="110">
        <v>0</v>
      </c>
      <c r="AV5" s="103">
        <v>0</v>
      </c>
      <c r="AW5" s="103">
        <v>1</v>
      </c>
      <c r="AX5" s="103">
        <v>0</v>
      </c>
      <c r="AY5" s="103">
        <v>1</v>
      </c>
      <c r="AZ5" s="103">
        <v>0</v>
      </c>
      <c r="BA5" s="103">
        <v>0</v>
      </c>
      <c r="BB5" s="103">
        <v>0</v>
      </c>
      <c r="BC5" s="103">
        <v>1</v>
      </c>
      <c r="BD5" s="103">
        <v>0</v>
      </c>
      <c r="BE5" s="103">
        <v>0</v>
      </c>
      <c r="BF5" s="103">
        <v>0</v>
      </c>
      <c r="BG5" s="103">
        <v>0</v>
      </c>
      <c r="BH5" s="111">
        <v>0</v>
      </c>
      <c r="BI5" s="112">
        <v>0</v>
      </c>
      <c r="BJ5" s="112">
        <v>1</v>
      </c>
      <c r="BK5" s="112">
        <v>0</v>
      </c>
      <c r="BL5" s="112">
        <v>0</v>
      </c>
      <c r="BM5" s="112">
        <v>1</v>
      </c>
      <c r="BN5" s="112">
        <v>1</v>
      </c>
      <c r="BO5" s="112">
        <v>1</v>
      </c>
      <c r="BP5" s="112">
        <v>1</v>
      </c>
      <c r="BQ5" s="112">
        <v>1</v>
      </c>
      <c r="BR5" s="113">
        <v>1</v>
      </c>
      <c r="BS5" s="113">
        <v>1</v>
      </c>
      <c r="BT5" s="113">
        <v>0</v>
      </c>
      <c r="BU5" s="113">
        <v>1</v>
      </c>
      <c r="BV5" s="114">
        <v>0</v>
      </c>
      <c r="BW5" s="115">
        <v>60</v>
      </c>
      <c r="BX5" s="115">
        <v>10</v>
      </c>
      <c r="BY5" s="116">
        <v>0</v>
      </c>
      <c r="BZ5" s="117">
        <v>0</v>
      </c>
      <c r="CA5" s="117">
        <v>0</v>
      </c>
      <c r="CB5" s="118">
        <v>0</v>
      </c>
      <c r="CC5" s="117">
        <v>0</v>
      </c>
      <c r="CD5" s="117">
        <v>1</v>
      </c>
      <c r="CE5" s="117">
        <v>0</v>
      </c>
      <c r="CF5" s="118">
        <v>0</v>
      </c>
      <c r="CG5" s="117">
        <v>0</v>
      </c>
      <c r="CH5" s="119">
        <v>0</v>
      </c>
      <c r="CI5" s="103">
        <v>0</v>
      </c>
      <c r="CJ5" s="107">
        <v>0</v>
      </c>
      <c r="CK5" s="107">
        <v>0</v>
      </c>
      <c r="CL5" s="103">
        <v>0</v>
      </c>
      <c r="CM5" s="104">
        <v>0</v>
      </c>
      <c r="CN5" s="107">
        <v>0</v>
      </c>
      <c r="CO5" s="107">
        <v>0</v>
      </c>
      <c r="CP5" s="107">
        <v>0</v>
      </c>
      <c r="CQ5" s="107">
        <v>1</v>
      </c>
      <c r="CR5" s="107">
        <v>1</v>
      </c>
      <c r="CS5" s="107">
        <v>1</v>
      </c>
      <c r="CT5" s="107">
        <v>0</v>
      </c>
      <c r="CU5" s="107">
        <v>1</v>
      </c>
      <c r="CV5" s="107">
        <v>0</v>
      </c>
      <c r="CW5" s="107">
        <v>1</v>
      </c>
      <c r="CX5" s="107">
        <v>0</v>
      </c>
      <c r="CY5" s="107">
        <v>1</v>
      </c>
      <c r="CZ5" s="107">
        <v>0</v>
      </c>
      <c r="DA5" s="116">
        <v>1</v>
      </c>
      <c r="DB5" s="117">
        <v>1</v>
      </c>
      <c r="DC5" s="117">
        <v>1</v>
      </c>
      <c r="DD5" s="117">
        <v>1</v>
      </c>
      <c r="DE5" s="117">
        <v>1</v>
      </c>
      <c r="DF5" s="117">
        <v>1</v>
      </c>
      <c r="DG5" s="117">
        <v>1</v>
      </c>
      <c r="DH5" s="117">
        <v>0</v>
      </c>
      <c r="DI5" s="118">
        <v>0</v>
      </c>
      <c r="DJ5" s="119">
        <v>0</v>
      </c>
      <c r="DK5" s="103">
        <v>0</v>
      </c>
      <c r="DL5" s="107">
        <v>0</v>
      </c>
      <c r="DM5" s="107">
        <v>1</v>
      </c>
      <c r="DN5" s="116">
        <v>0</v>
      </c>
      <c r="DO5" s="118">
        <v>0</v>
      </c>
      <c r="DP5" s="118">
        <v>1</v>
      </c>
      <c r="DQ5" s="118">
        <v>1</v>
      </c>
      <c r="DR5" s="118">
        <v>0</v>
      </c>
      <c r="DS5" s="118">
        <v>0</v>
      </c>
      <c r="DT5" s="118">
        <v>0</v>
      </c>
      <c r="DU5" s="118">
        <v>0</v>
      </c>
      <c r="DV5" s="117">
        <v>1</v>
      </c>
      <c r="DW5" s="119">
        <v>1</v>
      </c>
      <c r="DX5" s="107">
        <v>0</v>
      </c>
      <c r="DY5" s="107">
        <v>1</v>
      </c>
      <c r="DZ5" s="107">
        <v>0</v>
      </c>
      <c r="EA5" s="107">
        <v>1</v>
      </c>
      <c r="EB5" s="107">
        <v>1</v>
      </c>
      <c r="EC5" s="107">
        <v>1</v>
      </c>
      <c r="ED5" s="107">
        <v>0</v>
      </c>
      <c r="EE5" s="107">
        <v>0</v>
      </c>
      <c r="EF5" s="107">
        <v>0</v>
      </c>
      <c r="EG5" s="107">
        <v>1</v>
      </c>
      <c r="EH5" s="107">
        <v>0</v>
      </c>
      <c r="EI5" s="107">
        <v>1</v>
      </c>
      <c r="EJ5" s="107">
        <v>0</v>
      </c>
      <c r="EK5" s="107">
        <v>0</v>
      </c>
      <c r="EL5" s="107">
        <v>0</v>
      </c>
      <c r="EM5" s="116">
        <v>1</v>
      </c>
      <c r="EN5" s="118">
        <v>1</v>
      </c>
      <c r="EO5" s="118">
        <v>1</v>
      </c>
      <c r="EP5" s="118">
        <v>1</v>
      </c>
      <c r="EQ5" s="118">
        <v>1</v>
      </c>
      <c r="ER5" s="118">
        <v>1</v>
      </c>
      <c r="ES5" s="118">
        <v>1</v>
      </c>
      <c r="ET5" s="119">
        <v>1</v>
      </c>
    </row>
    <row r="6" spans="1:1024">
      <c r="A6" s="96" t="str">
        <f>Classe!B13</f>
        <v>FEDERER</v>
      </c>
      <c r="B6" s="97" t="str">
        <f>Classe!C13</f>
        <v>Roger</v>
      </c>
      <c r="C6" s="98" t="s">
        <v>63</v>
      </c>
      <c r="D6" s="99" t="s">
        <v>63</v>
      </c>
      <c r="E6" s="100" t="s">
        <v>63</v>
      </c>
      <c r="F6" s="101" t="s">
        <v>63</v>
      </c>
      <c r="G6" s="102">
        <v>1</v>
      </c>
      <c r="H6" s="120">
        <v>0</v>
      </c>
      <c r="I6" s="120">
        <v>0</v>
      </c>
      <c r="J6" s="120">
        <v>0</v>
      </c>
      <c r="K6" s="102">
        <v>0</v>
      </c>
      <c r="L6" s="102">
        <v>0</v>
      </c>
      <c r="M6" s="102">
        <v>1</v>
      </c>
      <c r="N6" s="102">
        <v>0</v>
      </c>
      <c r="O6" s="102">
        <v>1</v>
      </c>
      <c r="P6" s="102">
        <v>0</v>
      </c>
      <c r="Q6" s="102">
        <v>0</v>
      </c>
      <c r="R6" s="102">
        <v>0</v>
      </c>
      <c r="S6" s="103">
        <v>1</v>
      </c>
      <c r="T6" s="104">
        <v>0</v>
      </c>
      <c r="U6" s="104">
        <v>0</v>
      </c>
      <c r="V6" s="105">
        <v>0</v>
      </c>
      <c r="W6" s="105">
        <v>0</v>
      </c>
      <c r="X6" s="105">
        <v>0</v>
      </c>
      <c r="Y6" s="105">
        <v>0</v>
      </c>
      <c r="Z6" s="105">
        <v>1</v>
      </c>
      <c r="AA6" s="105">
        <v>0</v>
      </c>
      <c r="AB6" s="106">
        <v>0</v>
      </c>
      <c r="AC6" s="103">
        <v>0</v>
      </c>
      <c r="AD6" s="104">
        <v>1</v>
      </c>
      <c r="AE6" s="107">
        <v>0</v>
      </c>
      <c r="AF6" s="104">
        <v>0</v>
      </c>
      <c r="AG6" s="104">
        <v>1</v>
      </c>
      <c r="AH6" s="104">
        <v>0</v>
      </c>
      <c r="AI6" s="104">
        <v>0</v>
      </c>
      <c r="AJ6" s="104">
        <v>0</v>
      </c>
      <c r="AK6" s="104">
        <v>1</v>
      </c>
      <c r="AL6" s="104">
        <v>1</v>
      </c>
      <c r="AM6" s="104">
        <v>1</v>
      </c>
      <c r="AN6" s="104">
        <v>0</v>
      </c>
      <c r="AO6" s="104">
        <v>1</v>
      </c>
      <c r="AP6" s="104">
        <v>0</v>
      </c>
      <c r="AQ6" s="108">
        <v>1</v>
      </c>
      <c r="AR6" s="109">
        <v>1</v>
      </c>
      <c r="AS6" s="102">
        <v>0</v>
      </c>
      <c r="AT6" s="102">
        <v>0</v>
      </c>
      <c r="AU6" s="110">
        <v>1</v>
      </c>
      <c r="AV6" s="103">
        <v>1</v>
      </c>
      <c r="AW6" s="103">
        <v>1</v>
      </c>
      <c r="AX6" s="103">
        <v>1</v>
      </c>
      <c r="AY6" s="103">
        <v>1</v>
      </c>
      <c r="AZ6" s="103">
        <v>1</v>
      </c>
      <c r="BA6" s="103">
        <v>1</v>
      </c>
      <c r="BB6" s="103">
        <v>1</v>
      </c>
      <c r="BC6" s="103">
        <v>1</v>
      </c>
      <c r="BD6" s="103">
        <v>1</v>
      </c>
      <c r="BE6" s="103">
        <v>1</v>
      </c>
      <c r="BF6" s="103">
        <v>1</v>
      </c>
      <c r="BG6" s="103">
        <v>1</v>
      </c>
      <c r="BH6" s="111">
        <v>1</v>
      </c>
      <c r="BI6" s="112">
        <v>1</v>
      </c>
      <c r="BJ6" s="112">
        <v>0</v>
      </c>
      <c r="BK6" s="112">
        <v>0</v>
      </c>
      <c r="BL6" s="112">
        <v>0</v>
      </c>
      <c r="BM6" s="112">
        <v>1</v>
      </c>
      <c r="BN6" s="112">
        <v>0</v>
      </c>
      <c r="BO6" s="112">
        <v>1</v>
      </c>
      <c r="BP6" s="112">
        <v>0</v>
      </c>
      <c r="BQ6" s="112">
        <v>1</v>
      </c>
      <c r="BR6" s="113">
        <v>0</v>
      </c>
      <c r="BS6" s="113">
        <v>1</v>
      </c>
      <c r="BT6" s="113">
        <v>1</v>
      </c>
      <c r="BU6" s="113">
        <v>1</v>
      </c>
      <c r="BV6" s="114">
        <v>1</v>
      </c>
      <c r="BW6" s="121">
        <v>60</v>
      </c>
      <c r="BX6" s="121">
        <v>102</v>
      </c>
      <c r="BY6" s="116">
        <v>1</v>
      </c>
      <c r="BZ6" s="117">
        <v>1</v>
      </c>
      <c r="CA6" s="117">
        <v>1</v>
      </c>
      <c r="CB6" s="118">
        <v>1</v>
      </c>
      <c r="CC6" s="117">
        <v>1</v>
      </c>
      <c r="CD6" s="117">
        <v>1</v>
      </c>
      <c r="CE6" s="117">
        <v>1</v>
      </c>
      <c r="CF6" s="118">
        <v>1</v>
      </c>
      <c r="CG6" s="117">
        <v>1</v>
      </c>
      <c r="CH6" s="119">
        <v>1</v>
      </c>
      <c r="CI6" s="103">
        <v>0</v>
      </c>
      <c r="CJ6" s="107">
        <v>1</v>
      </c>
      <c r="CK6" s="107">
        <v>0</v>
      </c>
      <c r="CL6" s="103">
        <v>0</v>
      </c>
      <c r="CM6" s="104">
        <v>1</v>
      </c>
      <c r="CN6" s="107">
        <v>1</v>
      </c>
      <c r="CO6" s="107">
        <v>1</v>
      </c>
      <c r="CP6" s="107">
        <v>0</v>
      </c>
      <c r="CQ6" s="107">
        <v>0</v>
      </c>
      <c r="CR6" s="107">
        <v>0</v>
      </c>
      <c r="CS6" s="107">
        <v>0</v>
      </c>
      <c r="CT6" s="107">
        <v>1</v>
      </c>
      <c r="CU6" s="107">
        <v>1</v>
      </c>
      <c r="CV6" s="107">
        <v>0</v>
      </c>
      <c r="CW6" s="107">
        <v>1</v>
      </c>
      <c r="CX6" s="107">
        <v>0</v>
      </c>
      <c r="CY6" s="107">
        <v>1</v>
      </c>
      <c r="CZ6" s="107">
        <v>0</v>
      </c>
      <c r="DA6" s="116">
        <v>1</v>
      </c>
      <c r="DB6" s="117">
        <v>1</v>
      </c>
      <c r="DC6" s="117">
        <v>0</v>
      </c>
      <c r="DD6" s="117">
        <v>1</v>
      </c>
      <c r="DE6" s="117">
        <v>0</v>
      </c>
      <c r="DF6" s="117">
        <v>0</v>
      </c>
      <c r="DG6" s="117">
        <v>0</v>
      </c>
      <c r="DH6" s="117">
        <v>1</v>
      </c>
      <c r="DI6" s="118">
        <v>1</v>
      </c>
      <c r="DJ6" s="119">
        <v>1</v>
      </c>
      <c r="DK6" s="103">
        <v>1</v>
      </c>
      <c r="DL6" s="107">
        <v>0</v>
      </c>
      <c r="DM6" s="107">
        <v>1</v>
      </c>
      <c r="DN6" s="116">
        <v>1</v>
      </c>
      <c r="DO6" s="118">
        <v>0</v>
      </c>
      <c r="DP6" s="118">
        <v>0</v>
      </c>
      <c r="DQ6" s="118">
        <v>0</v>
      </c>
      <c r="DR6" s="118">
        <v>1</v>
      </c>
      <c r="DS6" s="118">
        <v>1</v>
      </c>
      <c r="DT6" s="118">
        <v>1</v>
      </c>
      <c r="DU6" s="118">
        <v>1</v>
      </c>
      <c r="DV6" s="117">
        <v>0</v>
      </c>
      <c r="DW6" s="119">
        <v>0</v>
      </c>
      <c r="DX6" s="107">
        <v>1</v>
      </c>
      <c r="DY6" s="107">
        <v>1</v>
      </c>
      <c r="DZ6" s="107">
        <v>1</v>
      </c>
      <c r="EA6" s="107">
        <v>0</v>
      </c>
      <c r="EB6" s="107">
        <v>1</v>
      </c>
      <c r="EC6" s="107">
        <v>0</v>
      </c>
      <c r="ED6" s="107">
        <v>1</v>
      </c>
      <c r="EE6" s="107">
        <v>1</v>
      </c>
      <c r="EF6" s="107">
        <v>0</v>
      </c>
      <c r="EG6" s="107">
        <v>1</v>
      </c>
      <c r="EH6" s="107">
        <v>0</v>
      </c>
      <c r="EI6" s="107">
        <v>1</v>
      </c>
      <c r="EJ6" s="107">
        <v>1</v>
      </c>
      <c r="EK6" s="107">
        <v>1</v>
      </c>
      <c r="EL6" s="107">
        <v>0</v>
      </c>
      <c r="EM6" s="116">
        <v>0</v>
      </c>
      <c r="EN6" s="118">
        <v>1</v>
      </c>
      <c r="EO6" s="118">
        <v>0</v>
      </c>
      <c r="EP6" s="118">
        <v>0</v>
      </c>
      <c r="EQ6" s="118">
        <v>0</v>
      </c>
      <c r="ER6" s="118">
        <v>0</v>
      </c>
      <c r="ES6" s="118">
        <v>0</v>
      </c>
      <c r="ET6" s="119">
        <v>0</v>
      </c>
    </row>
    <row r="7" spans="1:1024">
      <c r="A7" s="96" t="str">
        <f>Classe!B14</f>
        <v>DJOKOVIC</v>
      </c>
      <c r="B7" s="97" t="str">
        <f>Classe!C14</f>
        <v>Novak</v>
      </c>
      <c r="C7" s="98">
        <v>1</v>
      </c>
      <c r="D7" s="99">
        <v>0</v>
      </c>
      <c r="E7" s="100">
        <v>0</v>
      </c>
      <c r="F7" s="101">
        <v>1</v>
      </c>
      <c r="G7" s="102">
        <v>1</v>
      </c>
      <c r="H7" s="120">
        <v>1</v>
      </c>
      <c r="I7" s="120">
        <v>0</v>
      </c>
      <c r="J7" s="120">
        <v>1</v>
      </c>
      <c r="K7" s="102">
        <v>1</v>
      </c>
      <c r="L7" s="102">
        <v>1</v>
      </c>
      <c r="M7" s="102">
        <v>1</v>
      </c>
      <c r="N7" s="102">
        <v>0</v>
      </c>
      <c r="O7" s="102">
        <v>1</v>
      </c>
      <c r="P7" s="102">
        <v>1</v>
      </c>
      <c r="Q7" s="102">
        <v>1</v>
      </c>
      <c r="R7" s="102">
        <v>1</v>
      </c>
      <c r="S7" s="103">
        <v>0</v>
      </c>
      <c r="T7" s="104">
        <v>1</v>
      </c>
      <c r="U7" s="104">
        <v>0</v>
      </c>
      <c r="V7" s="105">
        <v>1</v>
      </c>
      <c r="W7" s="105">
        <v>1</v>
      </c>
      <c r="X7" s="105">
        <v>1</v>
      </c>
      <c r="Y7" s="105">
        <v>1</v>
      </c>
      <c r="Z7" s="105">
        <v>1</v>
      </c>
      <c r="AA7" s="105">
        <v>1</v>
      </c>
      <c r="AB7" s="106">
        <v>1</v>
      </c>
      <c r="AC7" s="103" t="s">
        <v>63</v>
      </c>
      <c r="AD7" s="104">
        <v>1</v>
      </c>
      <c r="AE7" s="107">
        <v>1</v>
      </c>
      <c r="AF7" s="104">
        <v>1</v>
      </c>
      <c r="AG7" s="104">
        <v>1</v>
      </c>
      <c r="AH7" s="104">
        <v>1</v>
      </c>
      <c r="AI7" s="104">
        <v>1</v>
      </c>
      <c r="AJ7" s="104">
        <v>1</v>
      </c>
      <c r="AK7" s="104">
        <v>1</v>
      </c>
      <c r="AL7" s="104">
        <v>1</v>
      </c>
      <c r="AM7" s="104">
        <v>1</v>
      </c>
      <c r="AN7" s="104">
        <v>1</v>
      </c>
      <c r="AO7" s="104">
        <v>1</v>
      </c>
      <c r="AP7" s="104">
        <v>1</v>
      </c>
      <c r="AQ7" s="108">
        <v>1</v>
      </c>
      <c r="AR7" s="109">
        <v>1</v>
      </c>
      <c r="AS7" s="102">
        <v>1</v>
      </c>
      <c r="AT7" s="102">
        <v>1</v>
      </c>
      <c r="AU7" s="110">
        <v>1</v>
      </c>
      <c r="AV7" s="103" t="s">
        <v>63</v>
      </c>
      <c r="AW7" s="103">
        <v>1</v>
      </c>
      <c r="AX7" s="103">
        <v>1</v>
      </c>
      <c r="AY7" s="103">
        <v>1</v>
      </c>
      <c r="AZ7" s="103">
        <v>1</v>
      </c>
      <c r="BA7" s="103">
        <v>1</v>
      </c>
      <c r="BB7" s="103">
        <v>1</v>
      </c>
      <c r="BC7" s="103">
        <v>1</v>
      </c>
      <c r="BD7" s="103">
        <v>1</v>
      </c>
      <c r="BE7" s="103">
        <v>1</v>
      </c>
      <c r="BF7" s="103">
        <v>1</v>
      </c>
      <c r="BG7" s="103">
        <v>1</v>
      </c>
      <c r="BH7" s="111">
        <v>1</v>
      </c>
      <c r="BI7" s="112">
        <v>1</v>
      </c>
      <c r="BJ7" s="112">
        <v>1</v>
      </c>
      <c r="BK7" s="112">
        <v>1</v>
      </c>
      <c r="BL7" s="112">
        <v>1</v>
      </c>
      <c r="BM7" s="112">
        <v>1</v>
      </c>
      <c r="BN7" s="112">
        <v>1</v>
      </c>
      <c r="BO7" s="112">
        <v>1</v>
      </c>
      <c r="BP7" s="112">
        <v>1</v>
      </c>
      <c r="BQ7" s="112">
        <v>1</v>
      </c>
      <c r="BR7" s="113">
        <v>1</v>
      </c>
      <c r="BS7" s="113">
        <v>1</v>
      </c>
      <c r="BT7" s="113">
        <v>1</v>
      </c>
      <c r="BU7" s="113">
        <v>1</v>
      </c>
      <c r="BV7" s="114">
        <v>1</v>
      </c>
      <c r="BW7" s="121" t="s">
        <v>63</v>
      </c>
      <c r="BX7" s="121">
        <v>51</v>
      </c>
      <c r="BY7" s="116">
        <v>1</v>
      </c>
      <c r="BZ7" s="117">
        <v>1</v>
      </c>
      <c r="CA7" s="117">
        <v>1</v>
      </c>
      <c r="CB7" s="118">
        <v>1</v>
      </c>
      <c r="CC7" s="117">
        <v>1</v>
      </c>
      <c r="CD7" s="117">
        <v>1</v>
      </c>
      <c r="CE7" s="117">
        <v>1</v>
      </c>
      <c r="CF7" s="118">
        <v>1</v>
      </c>
      <c r="CG7" s="117">
        <v>1</v>
      </c>
      <c r="CH7" s="119">
        <v>1</v>
      </c>
      <c r="CI7" s="103" t="s">
        <v>63</v>
      </c>
      <c r="CJ7" s="103" t="s">
        <v>63</v>
      </c>
      <c r="CK7" s="103" t="s">
        <v>63</v>
      </c>
      <c r="CL7" s="103">
        <v>1</v>
      </c>
      <c r="CM7" s="104">
        <v>1</v>
      </c>
      <c r="CN7" s="107">
        <v>1</v>
      </c>
      <c r="CO7" s="107">
        <v>0</v>
      </c>
      <c r="CP7" s="107">
        <v>1</v>
      </c>
      <c r="CQ7" s="107">
        <v>1</v>
      </c>
      <c r="CR7" s="107">
        <v>0</v>
      </c>
      <c r="CS7" s="107">
        <v>1</v>
      </c>
      <c r="CT7" s="107">
        <v>1</v>
      </c>
      <c r="CU7" s="107">
        <v>1</v>
      </c>
      <c r="CV7" s="107">
        <v>1</v>
      </c>
      <c r="CW7" s="107">
        <v>1</v>
      </c>
      <c r="CX7" s="107">
        <v>1</v>
      </c>
      <c r="CY7" s="107">
        <v>1</v>
      </c>
      <c r="CZ7" s="107">
        <v>1</v>
      </c>
      <c r="DA7" s="116">
        <v>1</v>
      </c>
      <c r="DB7" s="117">
        <v>1</v>
      </c>
      <c r="DC7" s="117">
        <v>1</v>
      </c>
      <c r="DD7" s="117">
        <v>1</v>
      </c>
      <c r="DE7" s="117">
        <v>1</v>
      </c>
      <c r="DF7" s="117">
        <v>1</v>
      </c>
      <c r="DG7" s="117">
        <v>1</v>
      </c>
      <c r="DH7" s="117">
        <v>1</v>
      </c>
      <c r="DI7" s="118">
        <v>1</v>
      </c>
      <c r="DJ7" s="119">
        <v>1</v>
      </c>
      <c r="DK7" s="103">
        <v>1</v>
      </c>
      <c r="DL7" s="107">
        <v>1</v>
      </c>
      <c r="DM7" s="107">
        <v>1</v>
      </c>
      <c r="DN7" s="116">
        <v>1</v>
      </c>
      <c r="DO7" s="118">
        <v>1</v>
      </c>
      <c r="DP7" s="118">
        <v>1</v>
      </c>
      <c r="DQ7" s="118">
        <v>1</v>
      </c>
      <c r="DR7" s="118">
        <v>1</v>
      </c>
      <c r="DS7" s="118">
        <v>1</v>
      </c>
      <c r="DT7" s="118">
        <v>1</v>
      </c>
      <c r="DU7" s="118">
        <v>1</v>
      </c>
      <c r="DV7" s="117">
        <v>1</v>
      </c>
      <c r="DW7" s="119">
        <v>1</v>
      </c>
      <c r="DX7" s="107">
        <v>1</v>
      </c>
      <c r="DY7" s="107">
        <v>1</v>
      </c>
      <c r="DZ7" s="107">
        <v>1</v>
      </c>
      <c r="EA7" s="107">
        <v>1</v>
      </c>
      <c r="EB7" s="107">
        <v>1</v>
      </c>
      <c r="EC7" s="107">
        <v>1</v>
      </c>
      <c r="ED7" s="107">
        <v>1</v>
      </c>
      <c r="EE7" s="107">
        <v>1</v>
      </c>
      <c r="EF7" s="107">
        <v>1</v>
      </c>
      <c r="EG7" s="107">
        <v>1</v>
      </c>
      <c r="EH7" s="107">
        <v>1</v>
      </c>
      <c r="EI7" s="107">
        <v>1</v>
      </c>
      <c r="EJ7" s="107">
        <v>0</v>
      </c>
      <c r="EK7" s="107">
        <v>0</v>
      </c>
      <c r="EL7" s="107">
        <v>1</v>
      </c>
      <c r="EM7" s="116">
        <v>1</v>
      </c>
      <c r="EN7" s="118">
        <v>1</v>
      </c>
      <c r="EO7" s="118">
        <v>1</v>
      </c>
      <c r="EP7" s="118">
        <v>1</v>
      </c>
      <c r="EQ7" s="118">
        <v>1</v>
      </c>
      <c r="ER7" s="118">
        <v>1</v>
      </c>
      <c r="ES7" s="118">
        <v>1</v>
      </c>
      <c r="ET7" s="119">
        <v>1</v>
      </c>
    </row>
    <row r="8" spans="1:1024">
      <c r="A8" s="96">
        <f>Classe!B15</f>
        <v>0</v>
      </c>
      <c r="B8" s="97">
        <f>Classe!C15</f>
        <v>0</v>
      </c>
      <c r="C8" s="98">
        <v>1</v>
      </c>
      <c r="D8" s="99">
        <v>1</v>
      </c>
      <c r="E8" s="100">
        <v>1</v>
      </c>
      <c r="F8" s="101">
        <v>1</v>
      </c>
      <c r="G8" s="102">
        <v>1</v>
      </c>
      <c r="H8" s="120">
        <v>1</v>
      </c>
      <c r="I8" s="120">
        <v>1</v>
      </c>
      <c r="J8" s="120">
        <v>1</v>
      </c>
      <c r="K8" s="102">
        <v>1</v>
      </c>
      <c r="L8" s="102">
        <v>1</v>
      </c>
      <c r="M8" s="102">
        <v>1</v>
      </c>
      <c r="N8" s="102">
        <v>1</v>
      </c>
      <c r="O8" s="102">
        <v>1</v>
      </c>
      <c r="P8" s="102">
        <v>1</v>
      </c>
      <c r="Q8" s="102">
        <v>1</v>
      </c>
      <c r="R8" s="102">
        <v>1</v>
      </c>
      <c r="S8" s="103">
        <v>1</v>
      </c>
      <c r="T8" s="104">
        <v>1</v>
      </c>
      <c r="U8" s="104">
        <v>1</v>
      </c>
      <c r="V8" s="105">
        <v>1</v>
      </c>
      <c r="W8" s="105">
        <v>1</v>
      </c>
      <c r="X8" s="105">
        <v>1</v>
      </c>
      <c r="Y8" s="105">
        <v>1</v>
      </c>
      <c r="Z8" s="105">
        <v>1</v>
      </c>
      <c r="AA8" s="105">
        <v>1</v>
      </c>
      <c r="AB8" s="106">
        <v>1</v>
      </c>
      <c r="AC8" s="103">
        <v>1</v>
      </c>
      <c r="AD8" s="104">
        <v>1</v>
      </c>
      <c r="AE8" s="107">
        <v>1</v>
      </c>
      <c r="AF8" s="104">
        <v>1</v>
      </c>
      <c r="AG8" s="104">
        <v>1</v>
      </c>
      <c r="AH8" s="104">
        <v>1</v>
      </c>
      <c r="AI8" s="104">
        <v>1</v>
      </c>
      <c r="AJ8" s="104">
        <v>1</v>
      </c>
      <c r="AK8" s="104">
        <v>1</v>
      </c>
      <c r="AL8" s="104">
        <v>1</v>
      </c>
      <c r="AM8" s="104">
        <v>1</v>
      </c>
      <c r="AN8" s="104">
        <v>1</v>
      </c>
      <c r="AO8" s="104">
        <v>1</v>
      </c>
      <c r="AP8" s="104">
        <v>1</v>
      </c>
      <c r="AQ8" s="108">
        <v>1</v>
      </c>
      <c r="AR8" s="109">
        <v>1</v>
      </c>
      <c r="AS8" s="102">
        <v>1</v>
      </c>
      <c r="AT8" s="102">
        <v>1</v>
      </c>
      <c r="AU8" s="110">
        <v>1</v>
      </c>
      <c r="AV8" s="103">
        <v>1</v>
      </c>
      <c r="AW8" s="103">
        <v>1</v>
      </c>
      <c r="AX8" s="103">
        <v>1</v>
      </c>
      <c r="AY8" s="103">
        <v>1</v>
      </c>
      <c r="AZ8" s="103">
        <v>1</v>
      </c>
      <c r="BA8" s="103">
        <v>1</v>
      </c>
      <c r="BB8" s="103">
        <v>1</v>
      </c>
      <c r="BC8" s="103">
        <v>1</v>
      </c>
      <c r="BD8" s="103">
        <v>1</v>
      </c>
      <c r="BE8" s="103">
        <v>1</v>
      </c>
      <c r="BF8" s="103">
        <v>1</v>
      </c>
      <c r="BG8" s="103">
        <v>1</v>
      </c>
      <c r="BH8" s="111">
        <v>1</v>
      </c>
      <c r="BI8" s="112">
        <v>1</v>
      </c>
      <c r="BJ8" s="112">
        <v>1</v>
      </c>
      <c r="BK8" s="112">
        <v>1</v>
      </c>
      <c r="BL8" s="112">
        <v>1</v>
      </c>
      <c r="BM8" s="112">
        <v>1</v>
      </c>
      <c r="BN8" s="112">
        <v>1</v>
      </c>
      <c r="BO8" s="112">
        <v>1</v>
      </c>
      <c r="BP8" s="112">
        <v>1</v>
      </c>
      <c r="BQ8" s="112">
        <v>1</v>
      </c>
      <c r="BR8" s="113">
        <v>1</v>
      </c>
      <c r="BS8" s="113">
        <v>1</v>
      </c>
      <c r="BT8" s="113">
        <v>1</v>
      </c>
      <c r="BU8" s="113">
        <v>1</v>
      </c>
      <c r="BV8" s="114">
        <v>1</v>
      </c>
      <c r="BW8" s="121">
        <v>60</v>
      </c>
      <c r="BX8" s="121">
        <v>102</v>
      </c>
      <c r="BY8" s="116">
        <v>1</v>
      </c>
      <c r="BZ8" s="117">
        <v>1</v>
      </c>
      <c r="CA8" s="117">
        <v>1</v>
      </c>
      <c r="CB8" s="118">
        <v>1</v>
      </c>
      <c r="CC8" s="117">
        <v>1</v>
      </c>
      <c r="CD8" s="117">
        <v>1</v>
      </c>
      <c r="CE8" s="117">
        <v>1</v>
      </c>
      <c r="CF8" s="118">
        <v>1</v>
      </c>
      <c r="CG8" s="117">
        <v>1</v>
      </c>
      <c r="CH8" s="119">
        <v>1</v>
      </c>
      <c r="CI8" s="103">
        <v>1</v>
      </c>
      <c r="CJ8" s="107">
        <v>1</v>
      </c>
      <c r="CK8" s="107">
        <v>1</v>
      </c>
      <c r="CL8" s="103">
        <v>1</v>
      </c>
      <c r="CM8" s="104">
        <v>1</v>
      </c>
      <c r="CN8" s="107">
        <v>1</v>
      </c>
      <c r="CO8" s="107">
        <v>1</v>
      </c>
      <c r="CP8" s="107">
        <v>1</v>
      </c>
      <c r="CQ8" s="107">
        <v>1</v>
      </c>
      <c r="CR8" s="107">
        <v>1</v>
      </c>
      <c r="CS8" s="107">
        <v>1</v>
      </c>
      <c r="CT8" s="107">
        <v>1</v>
      </c>
      <c r="CU8" s="107">
        <v>1</v>
      </c>
      <c r="CV8" s="107">
        <v>1</v>
      </c>
      <c r="CW8" s="107">
        <v>1</v>
      </c>
      <c r="CX8" s="107">
        <v>1</v>
      </c>
      <c r="CY8" s="107">
        <v>1</v>
      </c>
      <c r="CZ8" s="107">
        <v>1</v>
      </c>
      <c r="DA8" s="116">
        <v>1</v>
      </c>
      <c r="DB8" s="117">
        <v>1</v>
      </c>
      <c r="DC8" s="117">
        <v>1</v>
      </c>
      <c r="DD8" s="117">
        <v>1</v>
      </c>
      <c r="DE8" s="117">
        <v>1</v>
      </c>
      <c r="DF8" s="117">
        <v>1</v>
      </c>
      <c r="DG8" s="117">
        <v>1</v>
      </c>
      <c r="DH8" s="117">
        <v>1</v>
      </c>
      <c r="DI8" s="118">
        <v>1</v>
      </c>
      <c r="DJ8" s="119">
        <v>1</v>
      </c>
      <c r="DK8" s="103">
        <v>1</v>
      </c>
      <c r="DL8" s="107">
        <v>1</v>
      </c>
      <c r="DM8" s="107">
        <v>1</v>
      </c>
      <c r="DN8" s="116">
        <v>1</v>
      </c>
      <c r="DO8" s="118">
        <v>1</v>
      </c>
      <c r="DP8" s="118">
        <v>1</v>
      </c>
      <c r="DQ8" s="118">
        <v>1</v>
      </c>
      <c r="DR8" s="118">
        <v>1</v>
      </c>
      <c r="DS8" s="118">
        <v>1</v>
      </c>
      <c r="DT8" s="118">
        <v>1</v>
      </c>
      <c r="DU8" s="118">
        <v>1</v>
      </c>
      <c r="DV8" s="117">
        <v>1</v>
      </c>
      <c r="DW8" s="119">
        <v>1</v>
      </c>
      <c r="DX8" s="107">
        <v>1</v>
      </c>
      <c r="DY8" s="107">
        <v>1</v>
      </c>
      <c r="DZ8" s="107">
        <v>1</v>
      </c>
      <c r="EA8" s="107">
        <v>1</v>
      </c>
      <c r="EB8" s="107">
        <v>1</v>
      </c>
      <c r="EC8" s="107">
        <v>1</v>
      </c>
      <c r="ED8" s="107">
        <v>1</v>
      </c>
      <c r="EE8" s="107">
        <v>1</v>
      </c>
      <c r="EF8" s="107">
        <v>1</v>
      </c>
      <c r="EG8" s="107">
        <v>1</v>
      </c>
      <c r="EH8" s="107">
        <v>1</v>
      </c>
      <c r="EI8" s="107">
        <v>1</v>
      </c>
      <c r="EJ8" s="107">
        <v>1</v>
      </c>
      <c r="EK8" s="107">
        <v>1</v>
      </c>
      <c r="EL8" s="107">
        <v>1</v>
      </c>
      <c r="EM8" s="116">
        <v>1</v>
      </c>
      <c r="EN8" s="118">
        <v>1</v>
      </c>
      <c r="EO8" s="118">
        <v>1</v>
      </c>
      <c r="EP8" s="118">
        <v>1</v>
      </c>
      <c r="EQ8" s="118">
        <v>1</v>
      </c>
      <c r="ER8" s="118">
        <v>1</v>
      </c>
      <c r="ES8" s="118">
        <v>1</v>
      </c>
      <c r="ET8" s="119">
        <v>1</v>
      </c>
    </row>
    <row r="9" spans="1:1024">
      <c r="A9" s="96">
        <f>Classe!B16</f>
        <v>0</v>
      </c>
      <c r="B9" s="97">
        <f>Classe!C16</f>
        <v>0</v>
      </c>
      <c r="C9" s="98">
        <v>1</v>
      </c>
      <c r="D9" s="99">
        <v>1</v>
      </c>
      <c r="E9" s="100">
        <v>1</v>
      </c>
      <c r="F9" s="101">
        <v>1</v>
      </c>
      <c r="G9" s="102">
        <v>1</v>
      </c>
      <c r="H9" s="120">
        <v>1</v>
      </c>
      <c r="I9" s="120">
        <v>1</v>
      </c>
      <c r="J9" s="120">
        <v>1</v>
      </c>
      <c r="K9" s="102">
        <v>1</v>
      </c>
      <c r="L9" s="102">
        <v>1</v>
      </c>
      <c r="M9" s="102">
        <v>1</v>
      </c>
      <c r="N9" s="102">
        <v>1</v>
      </c>
      <c r="O9" s="102">
        <v>1</v>
      </c>
      <c r="P9" s="102">
        <v>1</v>
      </c>
      <c r="Q9" s="102">
        <v>1</v>
      </c>
      <c r="R9" s="102">
        <v>1</v>
      </c>
      <c r="S9" s="103">
        <v>1</v>
      </c>
      <c r="T9" s="104">
        <v>1</v>
      </c>
      <c r="U9" s="104">
        <v>1</v>
      </c>
      <c r="V9" s="105">
        <v>1</v>
      </c>
      <c r="W9" s="105">
        <v>1</v>
      </c>
      <c r="X9" s="105">
        <v>1</v>
      </c>
      <c r="Y9" s="105">
        <v>1</v>
      </c>
      <c r="Z9" s="105">
        <v>1</v>
      </c>
      <c r="AA9" s="105">
        <v>1</v>
      </c>
      <c r="AB9" s="106">
        <v>1</v>
      </c>
      <c r="AC9" s="103">
        <v>1</v>
      </c>
      <c r="AD9" s="104">
        <v>1</v>
      </c>
      <c r="AE9" s="107">
        <v>1</v>
      </c>
      <c r="AF9" s="104">
        <v>1</v>
      </c>
      <c r="AG9" s="104">
        <v>1</v>
      </c>
      <c r="AH9" s="104">
        <v>1</v>
      </c>
      <c r="AI9" s="104">
        <v>1</v>
      </c>
      <c r="AJ9" s="104">
        <v>1</v>
      </c>
      <c r="AK9" s="104">
        <v>1</v>
      </c>
      <c r="AL9" s="104">
        <v>1</v>
      </c>
      <c r="AM9" s="104">
        <v>1</v>
      </c>
      <c r="AN9" s="104">
        <v>1</v>
      </c>
      <c r="AO9" s="104">
        <v>1</v>
      </c>
      <c r="AP9" s="104">
        <v>1</v>
      </c>
      <c r="AQ9" s="108">
        <v>1</v>
      </c>
      <c r="AR9" s="109">
        <v>1</v>
      </c>
      <c r="AS9" s="102">
        <v>1</v>
      </c>
      <c r="AT9" s="102">
        <v>1</v>
      </c>
      <c r="AU9" s="110">
        <v>1</v>
      </c>
      <c r="AV9" s="103">
        <v>1</v>
      </c>
      <c r="AW9" s="103">
        <v>1</v>
      </c>
      <c r="AX9" s="103">
        <v>1</v>
      </c>
      <c r="AY9" s="103">
        <v>1</v>
      </c>
      <c r="AZ9" s="103">
        <v>1</v>
      </c>
      <c r="BA9" s="103">
        <v>1</v>
      </c>
      <c r="BB9" s="103">
        <v>1</v>
      </c>
      <c r="BC9" s="103">
        <v>1</v>
      </c>
      <c r="BD9" s="103">
        <v>1</v>
      </c>
      <c r="BE9" s="103">
        <v>1</v>
      </c>
      <c r="BF9" s="103">
        <v>1</v>
      </c>
      <c r="BG9" s="103">
        <v>1</v>
      </c>
      <c r="BH9" s="111">
        <v>1</v>
      </c>
      <c r="BI9" s="112">
        <v>1</v>
      </c>
      <c r="BJ9" s="112">
        <v>1</v>
      </c>
      <c r="BK9" s="112">
        <v>1</v>
      </c>
      <c r="BL9" s="112">
        <v>1</v>
      </c>
      <c r="BM9" s="112">
        <v>1</v>
      </c>
      <c r="BN9" s="112">
        <v>1</v>
      </c>
      <c r="BO9" s="112">
        <v>1</v>
      </c>
      <c r="BP9" s="112">
        <v>1</v>
      </c>
      <c r="BQ9" s="112">
        <v>1</v>
      </c>
      <c r="BR9" s="113">
        <v>1</v>
      </c>
      <c r="BS9" s="113">
        <v>1</v>
      </c>
      <c r="BT9" s="113">
        <v>1</v>
      </c>
      <c r="BU9" s="113">
        <v>1</v>
      </c>
      <c r="BV9" s="114">
        <v>1</v>
      </c>
      <c r="BW9" s="121">
        <v>60</v>
      </c>
      <c r="BX9" s="121">
        <v>102</v>
      </c>
      <c r="BY9" s="116">
        <v>1</v>
      </c>
      <c r="BZ9" s="117">
        <v>1</v>
      </c>
      <c r="CA9" s="117">
        <v>1</v>
      </c>
      <c r="CB9" s="118">
        <v>1</v>
      </c>
      <c r="CC9" s="117">
        <v>1</v>
      </c>
      <c r="CD9" s="117">
        <v>1</v>
      </c>
      <c r="CE9" s="117">
        <v>1</v>
      </c>
      <c r="CF9" s="118">
        <v>1</v>
      </c>
      <c r="CG9" s="117">
        <v>1</v>
      </c>
      <c r="CH9" s="119">
        <v>1</v>
      </c>
      <c r="CI9" s="103">
        <v>1</v>
      </c>
      <c r="CJ9" s="107">
        <v>1</v>
      </c>
      <c r="CK9" s="107">
        <v>1</v>
      </c>
      <c r="CL9" s="103">
        <v>1</v>
      </c>
      <c r="CM9" s="104">
        <v>1</v>
      </c>
      <c r="CN9" s="107">
        <v>1</v>
      </c>
      <c r="CO9" s="107">
        <v>1</v>
      </c>
      <c r="CP9" s="107">
        <v>1</v>
      </c>
      <c r="CQ9" s="107">
        <v>1</v>
      </c>
      <c r="CR9" s="107">
        <v>1</v>
      </c>
      <c r="CS9" s="107">
        <v>1</v>
      </c>
      <c r="CT9" s="107">
        <v>1</v>
      </c>
      <c r="CU9" s="107">
        <v>1</v>
      </c>
      <c r="CV9" s="107">
        <v>1</v>
      </c>
      <c r="CW9" s="107">
        <v>1</v>
      </c>
      <c r="CX9" s="107">
        <v>1</v>
      </c>
      <c r="CY9" s="107">
        <v>1</v>
      </c>
      <c r="CZ9" s="107">
        <v>1</v>
      </c>
      <c r="DA9" s="116">
        <v>1</v>
      </c>
      <c r="DB9" s="117">
        <v>1</v>
      </c>
      <c r="DC9" s="117">
        <v>1</v>
      </c>
      <c r="DD9" s="117">
        <v>1</v>
      </c>
      <c r="DE9" s="117">
        <v>1</v>
      </c>
      <c r="DF9" s="117">
        <v>1</v>
      </c>
      <c r="DG9" s="117">
        <v>1</v>
      </c>
      <c r="DH9" s="117">
        <v>1</v>
      </c>
      <c r="DI9" s="118">
        <v>1</v>
      </c>
      <c r="DJ9" s="119">
        <v>1</v>
      </c>
      <c r="DK9" s="103">
        <v>1</v>
      </c>
      <c r="DL9" s="107">
        <v>1</v>
      </c>
      <c r="DM9" s="107">
        <v>1</v>
      </c>
      <c r="DN9" s="116">
        <v>1</v>
      </c>
      <c r="DO9" s="118">
        <v>1</v>
      </c>
      <c r="DP9" s="118">
        <v>1</v>
      </c>
      <c r="DQ9" s="118">
        <v>1</v>
      </c>
      <c r="DR9" s="118">
        <v>1</v>
      </c>
      <c r="DS9" s="118">
        <v>1</v>
      </c>
      <c r="DT9" s="118">
        <v>1</v>
      </c>
      <c r="DU9" s="118">
        <v>1</v>
      </c>
      <c r="DV9" s="117">
        <v>1</v>
      </c>
      <c r="DW9" s="119">
        <v>1</v>
      </c>
      <c r="DX9" s="107">
        <v>1</v>
      </c>
      <c r="DY9" s="107">
        <v>1</v>
      </c>
      <c r="DZ9" s="107">
        <v>1</v>
      </c>
      <c r="EA9" s="107">
        <v>1</v>
      </c>
      <c r="EB9" s="107">
        <v>1</v>
      </c>
      <c r="EC9" s="107">
        <v>1</v>
      </c>
      <c r="ED9" s="107">
        <v>1</v>
      </c>
      <c r="EE9" s="107">
        <v>1</v>
      </c>
      <c r="EF9" s="107">
        <v>1</v>
      </c>
      <c r="EG9" s="107">
        <v>1</v>
      </c>
      <c r="EH9" s="107">
        <v>1</v>
      </c>
      <c r="EI9" s="107">
        <v>1</v>
      </c>
      <c r="EJ9" s="107">
        <v>1</v>
      </c>
      <c r="EK9" s="107">
        <v>1</v>
      </c>
      <c r="EL9" s="107">
        <v>1</v>
      </c>
      <c r="EM9" s="116">
        <v>1</v>
      </c>
      <c r="EN9" s="118">
        <v>1</v>
      </c>
      <c r="EO9" s="118">
        <v>1</v>
      </c>
      <c r="EP9" s="118">
        <v>1</v>
      </c>
      <c r="EQ9" s="118">
        <v>1</v>
      </c>
      <c r="ER9" s="118">
        <v>1</v>
      </c>
      <c r="ES9" s="118">
        <v>1</v>
      </c>
      <c r="ET9" s="119">
        <v>1</v>
      </c>
    </row>
    <row r="10" spans="1:1024">
      <c r="A10" s="96">
        <f>Classe!B17</f>
        <v>0</v>
      </c>
      <c r="B10" s="97">
        <f>Classe!C17</f>
        <v>0</v>
      </c>
      <c r="C10" s="98">
        <v>1</v>
      </c>
      <c r="D10" s="99">
        <v>1</v>
      </c>
      <c r="E10" s="100">
        <v>1</v>
      </c>
      <c r="F10" s="101">
        <v>1</v>
      </c>
      <c r="G10" s="102">
        <v>1</v>
      </c>
      <c r="H10" s="120">
        <v>1</v>
      </c>
      <c r="I10" s="120">
        <v>1</v>
      </c>
      <c r="J10" s="120">
        <v>1</v>
      </c>
      <c r="K10" s="102">
        <v>1</v>
      </c>
      <c r="L10" s="102">
        <v>1</v>
      </c>
      <c r="M10" s="102">
        <v>1</v>
      </c>
      <c r="N10" s="102">
        <v>1</v>
      </c>
      <c r="O10" s="102">
        <v>1</v>
      </c>
      <c r="P10" s="102">
        <v>1</v>
      </c>
      <c r="Q10" s="102">
        <v>1</v>
      </c>
      <c r="R10" s="102">
        <v>1</v>
      </c>
      <c r="S10" s="103">
        <v>1</v>
      </c>
      <c r="T10" s="104">
        <v>1</v>
      </c>
      <c r="U10" s="104">
        <v>1</v>
      </c>
      <c r="V10" s="105">
        <v>1</v>
      </c>
      <c r="W10" s="105">
        <v>1</v>
      </c>
      <c r="X10" s="105">
        <v>1</v>
      </c>
      <c r="Y10" s="105">
        <v>1</v>
      </c>
      <c r="Z10" s="105">
        <v>1</v>
      </c>
      <c r="AA10" s="105">
        <v>1</v>
      </c>
      <c r="AB10" s="106">
        <v>1</v>
      </c>
      <c r="AC10" s="103">
        <v>1</v>
      </c>
      <c r="AD10" s="104">
        <v>1</v>
      </c>
      <c r="AE10" s="107">
        <v>1</v>
      </c>
      <c r="AF10" s="104">
        <v>1</v>
      </c>
      <c r="AG10" s="104">
        <v>1</v>
      </c>
      <c r="AH10" s="104">
        <v>1</v>
      </c>
      <c r="AI10" s="104">
        <v>1</v>
      </c>
      <c r="AJ10" s="104">
        <v>1</v>
      </c>
      <c r="AK10" s="104">
        <v>1</v>
      </c>
      <c r="AL10" s="104">
        <v>1</v>
      </c>
      <c r="AM10" s="104">
        <v>1</v>
      </c>
      <c r="AN10" s="104">
        <v>1</v>
      </c>
      <c r="AO10" s="104">
        <v>1</v>
      </c>
      <c r="AP10" s="104">
        <v>1</v>
      </c>
      <c r="AQ10" s="108">
        <v>1</v>
      </c>
      <c r="AR10" s="109">
        <v>1</v>
      </c>
      <c r="AS10" s="102">
        <v>1</v>
      </c>
      <c r="AT10" s="102">
        <v>1</v>
      </c>
      <c r="AU10" s="110">
        <v>1</v>
      </c>
      <c r="AV10" s="103">
        <v>1</v>
      </c>
      <c r="AW10" s="103">
        <v>1</v>
      </c>
      <c r="AX10" s="103">
        <v>1</v>
      </c>
      <c r="AY10" s="103">
        <v>1</v>
      </c>
      <c r="AZ10" s="103">
        <v>1</v>
      </c>
      <c r="BA10" s="103">
        <v>1</v>
      </c>
      <c r="BB10" s="103">
        <v>1</v>
      </c>
      <c r="BC10" s="103">
        <v>1</v>
      </c>
      <c r="BD10" s="103">
        <v>1</v>
      </c>
      <c r="BE10" s="103">
        <v>1</v>
      </c>
      <c r="BF10" s="103">
        <v>1</v>
      </c>
      <c r="BG10" s="103">
        <v>1</v>
      </c>
      <c r="BH10" s="111">
        <v>1</v>
      </c>
      <c r="BI10" s="112">
        <v>1</v>
      </c>
      <c r="BJ10" s="112">
        <v>1</v>
      </c>
      <c r="BK10" s="112">
        <v>1</v>
      </c>
      <c r="BL10" s="112">
        <v>1</v>
      </c>
      <c r="BM10" s="112">
        <v>1</v>
      </c>
      <c r="BN10" s="112">
        <v>1</v>
      </c>
      <c r="BO10" s="112">
        <v>1</v>
      </c>
      <c r="BP10" s="112">
        <v>1</v>
      </c>
      <c r="BQ10" s="112">
        <v>1</v>
      </c>
      <c r="BR10" s="113">
        <v>1</v>
      </c>
      <c r="BS10" s="113">
        <v>1</v>
      </c>
      <c r="BT10" s="113">
        <v>1</v>
      </c>
      <c r="BU10" s="113">
        <v>1</v>
      </c>
      <c r="BV10" s="114">
        <v>1</v>
      </c>
      <c r="BW10" s="121">
        <v>60</v>
      </c>
      <c r="BX10" s="121">
        <v>102</v>
      </c>
      <c r="BY10" s="116">
        <v>1</v>
      </c>
      <c r="BZ10" s="117">
        <v>1</v>
      </c>
      <c r="CA10" s="117">
        <v>1</v>
      </c>
      <c r="CB10" s="118">
        <v>1</v>
      </c>
      <c r="CC10" s="117">
        <v>1</v>
      </c>
      <c r="CD10" s="117">
        <v>1</v>
      </c>
      <c r="CE10" s="117">
        <v>1</v>
      </c>
      <c r="CF10" s="118">
        <v>1</v>
      </c>
      <c r="CG10" s="117">
        <v>1</v>
      </c>
      <c r="CH10" s="119">
        <v>1</v>
      </c>
      <c r="CI10" s="103">
        <v>1</v>
      </c>
      <c r="CJ10" s="107">
        <v>1</v>
      </c>
      <c r="CK10" s="107">
        <v>1</v>
      </c>
      <c r="CL10" s="103">
        <v>1</v>
      </c>
      <c r="CM10" s="104">
        <v>1</v>
      </c>
      <c r="CN10" s="107">
        <v>1</v>
      </c>
      <c r="CO10" s="107">
        <v>1</v>
      </c>
      <c r="CP10" s="107">
        <v>1</v>
      </c>
      <c r="CQ10" s="107">
        <v>1</v>
      </c>
      <c r="CR10" s="107">
        <v>1</v>
      </c>
      <c r="CS10" s="107">
        <v>1</v>
      </c>
      <c r="CT10" s="107">
        <v>1</v>
      </c>
      <c r="CU10" s="107">
        <v>1</v>
      </c>
      <c r="CV10" s="107">
        <v>1</v>
      </c>
      <c r="CW10" s="107">
        <v>1</v>
      </c>
      <c r="CX10" s="107">
        <v>1</v>
      </c>
      <c r="CY10" s="107">
        <v>1</v>
      </c>
      <c r="CZ10" s="107">
        <v>1</v>
      </c>
      <c r="DA10" s="116">
        <v>1</v>
      </c>
      <c r="DB10" s="117">
        <v>1</v>
      </c>
      <c r="DC10" s="117">
        <v>1</v>
      </c>
      <c r="DD10" s="117">
        <v>1</v>
      </c>
      <c r="DE10" s="117">
        <v>1</v>
      </c>
      <c r="DF10" s="117">
        <v>1</v>
      </c>
      <c r="DG10" s="117">
        <v>1</v>
      </c>
      <c r="DH10" s="117">
        <v>1</v>
      </c>
      <c r="DI10" s="118">
        <v>1</v>
      </c>
      <c r="DJ10" s="119">
        <v>1</v>
      </c>
      <c r="DK10" s="103">
        <v>1</v>
      </c>
      <c r="DL10" s="107">
        <v>1</v>
      </c>
      <c r="DM10" s="107">
        <v>1</v>
      </c>
      <c r="DN10" s="116">
        <v>1</v>
      </c>
      <c r="DO10" s="118">
        <v>1</v>
      </c>
      <c r="DP10" s="118">
        <v>1</v>
      </c>
      <c r="DQ10" s="118">
        <v>1</v>
      </c>
      <c r="DR10" s="118">
        <v>1</v>
      </c>
      <c r="DS10" s="118">
        <v>1</v>
      </c>
      <c r="DT10" s="118">
        <v>1</v>
      </c>
      <c r="DU10" s="118">
        <v>1</v>
      </c>
      <c r="DV10" s="117">
        <v>1</v>
      </c>
      <c r="DW10" s="119">
        <v>1</v>
      </c>
      <c r="DX10" s="107">
        <v>1</v>
      </c>
      <c r="DY10" s="107">
        <v>1</v>
      </c>
      <c r="DZ10" s="107">
        <v>1</v>
      </c>
      <c r="EA10" s="107">
        <v>1</v>
      </c>
      <c r="EB10" s="107">
        <v>1</v>
      </c>
      <c r="EC10" s="107">
        <v>1</v>
      </c>
      <c r="ED10" s="107">
        <v>1</v>
      </c>
      <c r="EE10" s="107">
        <v>1</v>
      </c>
      <c r="EF10" s="107">
        <v>1</v>
      </c>
      <c r="EG10" s="107">
        <v>1</v>
      </c>
      <c r="EH10" s="107">
        <v>1</v>
      </c>
      <c r="EI10" s="107">
        <v>1</v>
      </c>
      <c r="EJ10" s="107">
        <v>1</v>
      </c>
      <c r="EK10" s="107">
        <v>1</v>
      </c>
      <c r="EL10" s="107">
        <v>1</v>
      </c>
      <c r="EM10" s="116">
        <v>1</v>
      </c>
      <c r="EN10" s="118">
        <v>1</v>
      </c>
      <c r="EO10" s="118">
        <v>1</v>
      </c>
      <c r="EP10" s="118">
        <v>1</v>
      </c>
      <c r="EQ10" s="118">
        <v>1</v>
      </c>
      <c r="ER10" s="118">
        <v>1</v>
      </c>
      <c r="ES10" s="118">
        <v>1</v>
      </c>
      <c r="ET10" s="119">
        <v>1</v>
      </c>
    </row>
    <row r="11" spans="1:1024">
      <c r="A11" s="96">
        <f>Classe!B18</f>
        <v>0</v>
      </c>
      <c r="B11" s="97">
        <f>Classe!C18</f>
        <v>0</v>
      </c>
      <c r="C11" s="98">
        <v>1</v>
      </c>
      <c r="D11" s="99">
        <v>1</v>
      </c>
      <c r="E11" s="100">
        <v>1</v>
      </c>
      <c r="F11" s="101">
        <v>1</v>
      </c>
      <c r="G11" s="102">
        <v>1</v>
      </c>
      <c r="H11" s="120">
        <v>1</v>
      </c>
      <c r="I11" s="120">
        <v>1</v>
      </c>
      <c r="J11" s="120">
        <v>1</v>
      </c>
      <c r="K11" s="102">
        <v>1</v>
      </c>
      <c r="L11" s="102">
        <v>1</v>
      </c>
      <c r="M11" s="102">
        <v>1</v>
      </c>
      <c r="N11" s="102">
        <v>1</v>
      </c>
      <c r="O11" s="102">
        <v>1</v>
      </c>
      <c r="P11" s="102">
        <v>1</v>
      </c>
      <c r="Q11" s="102">
        <v>1</v>
      </c>
      <c r="R11" s="102">
        <v>1</v>
      </c>
      <c r="S11" s="103">
        <v>1</v>
      </c>
      <c r="T11" s="104">
        <v>1</v>
      </c>
      <c r="U11" s="104">
        <v>1</v>
      </c>
      <c r="V11" s="105">
        <v>1</v>
      </c>
      <c r="W11" s="105">
        <v>1</v>
      </c>
      <c r="X11" s="105">
        <v>1</v>
      </c>
      <c r="Y11" s="105">
        <v>1</v>
      </c>
      <c r="Z11" s="105">
        <v>1</v>
      </c>
      <c r="AA11" s="105">
        <v>1</v>
      </c>
      <c r="AB11" s="106">
        <v>1</v>
      </c>
      <c r="AC11" s="103">
        <v>1</v>
      </c>
      <c r="AD11" s="104">
        <v>1</v>
      </c>
      <c r="AE11" s="107">
        <v>1</v>
      </c>
      <c r="AF11" s="104">
        <v>1</v>
      </c>
      <c r="AG11" s="104">
        <v>1</v>
      </c>
      <c r="AH11" s="104">
        <v>1</v>
      </c>
      <c r="AI11" s="104">
        <v>1</v>
      </c>
      <c r="AJ11" s="104">
        <v>1</v>
      </c>
      <c r="AK11" s="104">
        <v>1</v>
      </c>
      <c r="AL11" s="104">
        <v>1</v>
      </c>
      <c r="AM11" s="104">
        <v>1</v>
      </c>
      <c r="AN11" s="104">
        <v>1</v>
      </c>
      <c r="AO11" s="104">
        <v>1</v>
      </c>
      <c r="AP11" s="104">
        <v>1</v>
      </c>
      <c r="AQ11" s="108">
        <v>1</v>
      </c>
      <c r="AR11" s="109">
        <v>1</v>
      </c>
      <c r="AS11" s="102">
        <v>1</v>
      </c>
      <c r="AT11" s="102">
        <v>1</v>
      </c>
      <c r="AU11" s="110">
        <v>1</v>
      </c>
      <c r="AV11" s="103">
        <v>1</v>
      </c>
      <c r="AW11" s="103">
        <v>1</v>
      </c>
      <c r="AX11" s="103">
        <v>1</v>
      </c>
      <c r="AY11" s="103">
        <v>1</v>
      </c>
      <c r="AZ11" s="103">
        <v>1</v>
      </c>
      <c r="BA11" s="103">
        <v>1</v>
      </c>
      <c r="BB11" s="103">
        <v>1</v>
      </c>
      <c r="BC11" s="103">
        <v>1</v>
      </c>
      <c r="BD11" s="103">
        <v>1</v>
      </c>
      <c r="BE11" s="103">
        <v>1</v>
      </c>
      <c r="BF11" s="103">
        <v>1</v>
      </c>
      <c r="BG11" s="103">
        <v>1</v>
      </c>
      <c r="BH11" s="111">
        <v>1</v>
      </c>
      <c r="BI11" s="112">
        <v>1</v>
      </c>
      <c r="BJ11" s="112">
        <v>1</v>
      </c>
      <c r="BK11" s="112">
        <v>1</v>
      </c>
      <c r="BL11" s="112">
        <v>1</v>
      </c>
      <c r="BM11" s="112">
        <v>1</v>
      </c>
      <c r="BN11" s="112">
        <v>1</v>
      </c>
      <c r="BO11" s="112">
        <v>1</v>
      </c>
      <c r="BP11" s="112">
        <v>1</v>
      </c>
      <c r="BQ11" s="112">
        <v>1</v>
      </c>
      <c r="BR11" s="113">
        <v>1</v>
      </c>
      <c r="BS11" s="113">
        <v>1</v>
      </c>
      <c r="BT11" s="113">
        <v>1</v>
      </c>
      <c r="BU11" s="113">
        <v>1</v>
      </c>
      <c r="BV11" s="114">
        <v>1</v>
      </c>
      <c r="BW11" s="121">
        <v>60</v>
      </c>
      <c r="BX11" s="121">
        <v>102</v>
      </c>
      <c r="BY11" s="116">
        <v>1</v>
      </c>
      <c r="BZ11" s="117">
        <v>1</v>
      </c>
      <c r="CA11" s="117">
        <v>1</v>
      </c>
      <c r="CB11" s="118">
        <v>1</v>
      </c>
      <c r="CC11" s="117">
        <v>1</v>
      </c>
      <c r="CD11" s="117">
        <v>1</v>
      </c>
      <c r="CE11" s="117">
        <v>1</v>
      </c>
      <c r="CF11" s="118">
        <v>1</v>
      </c>
      <c r="CG11" s="117">
        <v>1</v>
      </c>
      <c r="CH11" s="119">
        <v>1</v>
      </c>
      <c r="CI11" s="103">
        <v>1</v>
      </c>
      <c r="CJ11" s="107">
        <v>1</v>
      </c>
      <c r="CK11" s="107">
        <v>1</v>
      </c>
      <c r="CL11" s="103">
        <v>1</v>
      </c>
      <c r="CM11" s="104">
        <v>1</v>
      </c>
      <c r="CN11" s="107">
        <v>1</v>
      </c>
      <c r="CO11" s="107">
        <v>1</v>
      </c>
      <c r="CP11" s="107">
        <v>1</v>
      </c>
      <c r="CQ11" s="107">
        <v>1</v>
      </c>
      <c r="CR11" s="107">
        <v>1</v>
      </c>
      <c r="CS11" s="107">
        <v>1</v>
      </c>
      <c r="CT11" s="107">
        <v>1</v>
      </c>
      <c r="CU11" s="107">
        <v>1</v>
      </c>
      <c r="CV11" s="107">
        <v>1</v>
      </c>
      <c r="CW11" s="107">
        <v>1</v>
      </c>
      <c r="CX11" s="107">
        <v>1</v>
      </c>
      <c r="CY11" s="107">
        <v>1</v>
      </c>
      <c r="CZ11" s="107">
        <v>1</v>
      </c>
      <c r="DA11" s="116">
        <v>1</v>
      </c>
      <c r="DB11" s="117">
        <v>1</v>
      </c>
      <c r="DC11" s="117">
        <v>1</v>
      </c>
      <c r="DD11" s="117">
        <v>1</v>
      </c>
      <c r="DE11" s="117">
        <v>1</v>
      </c>
      <c r="DF11" s="117">
        <v>1</v>
      </c>
      <c r="DG11" s="117">
        <v>1</v>
      </c>
      <c r="DH11" s="117">
        <v>1</v>
      </c>
      <c r="DI11" s="118">
        <v>1</v>
      </c>
      <c r="DJ11" s="119">
        <v>1</v>
      </c>
      <c r="DK11" s="103">
        <v>1</v>
      </c>
      <c r="DL11" s="107">
        <v>1</v>
      </c>
      <c r="DM11" s="107">
        <v>1</v>
      </c>
      <c r="DN11" s="116">
        <v>1</v>
      </c>
      <c r="DO11" s="118">
        <v>1</v>
      </c>
      <c r="DP11" s="118">
        <v>1</v>
      </c>
      <c r="DQ11" s="118">
        <v>1</v>
      </c>
      <c r="DR11" s="118">
        <v>1</v>
      </c>
      <c r="DS11" s="118">
        <v>1</v>
      </c>
      <c r="DT11" s="118">
        <v>1</v>
      </c>
      <c r="DU11" s="118">
        <v>1</v>
      </c>
      <c r="DV11" s="117">
        <v>1</v>
      </c>
      <c r="DW11" s="119">
        <v>1</v>
      </c>
      <c r="DX11" s="107">
        <v>1</v>
      </c>
      <c r="DY11" s="107">
        <v>1</v>
      </c>
      <c r="DZ11" s="107">
        <v>1</v>
      </c>
      <c r="EA11" s="107">
        <v>1</v>
      </c>
      <c r="EB11" s="107">
        <v>1</v>
      </c>
      <c r="EC11" s="107">
        <v>1</v>
      </c>
      <c r="ED11" s="107">
        <v>1</v>
      </c>
      <c r="EE11" s="107">
        <v>1</v>
      </c>
      <c r="EF11" s="107">
        <v>1</v>
      </c>
      <c r="EG11" s="107">
        <v>1</v>
      </c>
      <c r="EH11" s="107">
        <v>1</v>
      </c>
      <c r="EI11" s="107">
        <v>1</v>
      </c>
      <c r="EJ11" s="107">
        <v>1</v>
      </c>
      <c r="EK11" s="107">
        <v>1</v>
      </c>
      <c r="EL11" s="107">
        <v>1</v>
      </c>
      <c r="EM11" s="116">
        <v>1</v>
      </c>
      <c r="EN11" s="118">
        <v>1</v>
      </c>
      <c r="EO11" s="118">
        <v>1</v>
      </c>
      <c r="EP11" s="118">
        <v>1</v>
      </c>
      <c r="EQ11" s="118">
        <v>1</v>
      </c>
      <c r="ER11" s="118">
        <v>1</v>
      </c>
      <c r="ES11" s="118">
        <v>1</v>
      </c>
      <c r="ET11" s="119">
        <v>1</v>
      </c>
    </row>
    <row r="12" spans="1:1024">
      <c r="A12" s="96">
        <f>Classe!B19</f>
        <v>0</v>
      </c>
      <c r="B12" s="97">
        <f>Classe!C19</f>
        <v>0</v>
      </c>
      <c r="C12" s="98">
        <v>1</v>
      </c>
      <c r="D12" s="99">
        <v>1</v>
      </c>
      <c r="E12" s="100">
        <v>1</v>
      </c>
      <c r="F12" s="101">
        <v>1</v>
      </c>
      <c r="G12" s="102">
        <v>1</v>
      </c>
      <c r="H12" s="120">
        <v>1</v>
      </c>
      <c r="I12" s="120">
        <v>1</v>
      </c>
      <c r="J12" s="120">
        <v>1</v>
      </c>
      <c r="K12" s="102">
        <v>1</v>
      </c>
      <c r="L12" s="102">
        <v>1</v>
      </c>
      <c r="M12" s="102">
        <v>1</v>
      </c>
      <c r="N12" s="102">
        <v>1</v>
      </c>
      <c r="O12" s="102">
        <v>1</v>
      </c>
      <c r="P12" s="102">
        <v>1</v>
      </c>
      <c r="Q12" s="102">
        <v>1</v>
      </c>
      <c r="R12" s="102">
        <v>1</v>
      </c>
      <c r="S12" s="103">
        <v>1</v>
      </c>
      <c r="T12" s="104">
        <v>1</v>
      </c>
      <c r="U12" s="104">
        <v>1</v>
      </c>
      <c r="V12" s="105">
        <v>1</v>
      </c>
      <c r="W12" s="105">
        <v>1</v>
      </c>
      <c r="X12" s="105">
        <v>1</v>
      </c>
      <c r="Y12" s="105">
        <v>1</v>
      </c>
      <c r="Z12" s="105">
        <v>1</v>
      </c>
      <c r="AA12" s="105">
        <v>1</v>
      </c>
      <c r="AB12" s="106">
        <v>1</v>
      </c>
      <c r="AC12" s="103">
        <v>1</v>
      </c>
      <c r="AD12" s="104">
        <v>1</v>
      </c>
      <c r="AE12" s="107">
        <v>1</v>
      </c>
      <c r="AF12" s="104">
        <v>1</v>
      </c>
      <c r="AG12" s="104">
        <v>1</v>
      </c>
      <c r="AH12" s="104">
        <v>1</v>
      </c>
      <c r="AI12" s="104">
        <v>1</v>
      </c>
      <c r="AJ12" s="104">
        <v>1</v>
      </c>
      <c r="AK12" s="104">
        <v>1</v>
      </c>
      <c r="AL12" s="104">
        <v>1</v>
      </c>
      <c r="AM12" s="104">
        <v>1</v>
      </c>
      <c r="AN12" s="104">
        <v>1</v>
      </c>
      <c r="AO12" s="104">
        <v>1</v>
      </c>
      <c r="AP12" s="104">
        <v>1</v>
      </c>
      <c r="AQ12" s="108">
        <v>1</v>
      </c>
      <c r="AR12" s="109">
        <v>1</v>
      </c>
      <c r="AS12" s="102">
        <v>1</v>
      </c>
      <c r="AT12" s="102">
        <v>1</v>
      </c>
      <c r="AU12" s="110">
        <v>1</v>
      </c>
      <c r="AV12" s="103">
        <v>1</v>
      </c>
      <c r="AW12" s="103">
        <v>1</v>
      </c>
      <c r="AX12" s="103">
        <v>1</v>
      </c>
      <c r="AY12" s="103">
        <v>1</v>
      </c>
      <c r="AZ12" s="103">
        <v>1</v>
      </c>
      <c r="BA12" s="103">
        <v>1</v>
      </c>
      <c r="BB12" s="103">
        <v>1</v>
      </c>
      <c r="BC12" s="103">
        <v>1</v>
      </c>
      <c r="BD12" s="103">
        <v>1</v>
      </c>
      <c r="BE12" s="103">
        <v>1</v>
      </c>
      <c r="BF12" s="103">
        <v>1</v>
      </c>
      <c r="BG12" s="103">
        <v>1</v>
      </c>
      <c r="BH12" s="111">
        <v>1</v>
      </c>
      <c r="BI12" s="112">
        <v>1</v>
      </c>
      <c r="BJ12" s="112">
        <v>1</v>
      </c>
      <c r="BK12" s="112">
        <v>1</v>
      </c>
      <c r="BL12" s="112">
        <v>1</v>
      </c>
      <c r="BM12" s="112">
        <v>1</v>
      </c>
      <c r="BN12" s="112">
        <v>1</v>
      </c>
      <c r="BO12" s="112">
        <v>1</v>
      </c>
      <c r="BP12" s="112">
        <v>1</v>
      </c>
      <c r="BQ12" s="112">
        <v>1</v>
      </c>
      <c r="BR12" s="113">
        <v>1</v>
      </c>
      <c r="BS12" s="113">
        <v>1</v>
      </c>
      <c r="BT12" s="113">
        <v>1</v>
      </c>
      <c r="BU12" s="113">
        <v>1</v>
      </c>
      <c r="BV12" s="114">
        <v>1</v>
      </c>
      <c r="BW12" s="121">
        <v>60</v>
      </c>
      <c r="BX12" s="121">
        <v>102</v>
      </c>
      <c r="BY12" s="116">
        <v>1</v>
      </c>
      <c r="BZ12" s="117">
        <v>1</v>
      </c>
      <c r="CA12" s="117">
        <v>1</v>
      </c>
      <c r="CB12" s="118">
        <v>1</v>
      </c>
      <c r="CC12" s="117">
        <v>1</v>
      </c>
      <c r="CD12" s="117">
        <v>1</v>
      </c>
      <c r="CE12" s="117">
        <v>1</v>
      </c>
      <c r="CF12" s="118">
        <v>1</v>
      </c>
      <c r="CG12" s="117">
        <v>1</v>
      </c>
      <c r="CH12" s="119">
        <v>1</v>
      </c>
      <c r="CI12" s="103">
        <v>1</v>
      </c>
      <c r="CJ12" s="107">
        <v>1</v>
      </c>
      <c r="CK12" s="107">
        <v>1</v>
      </c>
      <c r="CL12" s="103">
        <v>1</v>
      </c>
      <c r="CM12" s="104">
        <v>1</v>
      </c>
      <c r="CN12" s="107">
        <v>1</v>
      </c>
      <c r="CO12" s="107">
        <v>1</v>
      </c>
      <c r="CP12" s="107">
        <v>1</v>
      </c>
      <c r="CQ12" s="107">
        <v>1</v>
      </c>
      <c r="CR12" s="107">
        <v>1</v>
      </c>
      <c r="CS12" s="107">
        <v>1</v>
      </c>
      <c r="CT12" s="107">
        <v>1</v>
      </c>
      <c r="CU12" s="107">
        <v>1</v>
      </c>
      <c r="CV12" s="107">
        <v>1</v>
      </c>
      <c r="CW12" s="107">
        <v>1</v>
      </c>
      <c r="CX12" s="107">
        <v>1</v>
      </c>
      <c r="CY12" s="107">
        <v>1</v>
      </c>
      <c r="CZ12" s="107">
        <v>1</v>
      </c>
      <c r="DA12" s="116">
        <v>1</v>
      </c>
      <c r="DB12" s="117">
        <v>1</v>
      </c>
      <c r="DC12" s="117">
        <v>1</v>
      </c>
      <c r="DD12" s="117">
        <v>1</v>
      </c>
      <c r="DE12" s="117">
        <v>1</v>
      </c>
      <c r="DF12" s="117">
        <v>1</v>
      </c>
      <c r="DG12" s="117">
        <v>1</v>
      </c>
      <c r="DH12" s="117">
        <v>1</v>
      </c>
      <c r="DI12" s="118">
        <v>1</v>
      </c>
      <c r="DJ12" s="119">
        <v>1</v>
      </c>
      <c r="DK12" s="103">
        <v>1</v>
      </c>
      <c r="DL12" s="107">
        <v>1</v>
      </c>
      <c r="DM12" s="107">
        <v>1</v>
      </c>
      <c r="DN12" s="116">
        <v>1</v>
      </c>
      <c r="DO12" s="118">
        <v>1</v>
      </c>
      <c r="DP12" s="118">
        <v>1</v>
      </c>
      <c r="DQ12" s="118">
        <v>1</v>
      </c>
      <c r="DR12" s="118">
        <v>1</v>
      </c>
      <c r="DS12" s="118">
        <v>1</v>
      </c>
      <c r="DT12" s="118">
        <v>1</v>
      </c>
      <c r="DU12" s="118">
        <v>1</v>
      </c>
      <c r="DV12" s="117">
        <v>1</v>
      </c>
      <c r="DW12" s="119">
        <v>1</v>
      </c>
      <c r="DX12" s="107">
        <v>1</v>
      </c>
      <c r="DY12" s="107">
        <v>1</v>
      </c>
      <c r="DZ12" s="107">
        <v>1</v>
      </c>
      <c r="EA12" s="107">
        <v>1</v>
      </c>
      <c r="EB12" s="107">
        <v>1</v>
      </c>
      <c r="EC12" s="107">
        <v>1</v>
      </c>
      <c r="ED12" s="107">
        <v>1</v>
      </c>
      <c r="EE12" s="107">
        <v>1</v>
      </c>
      <c r="EF12" s="107">
        <v>1</v>
      </c>
      <c r="EG12" s="107">
        <v>1</v>
      </c>
      <c r="EH12" s="107">
        <v>1</v>
      </c>
      <c r="EI12" s="107">
        <v>1</v>
      </c>
      <c r="EJ12" s="107">
        <v>1</v>
      </c>
      <c r="EK12" s="107">
        <v>1</v>
      </c>
      <c r="EL12" s="107">
        <v>1</v>
      </c>
      <c r="EM12" s="116">
        <v>1</v>
      </c>
      <c r="EN12" s="118">
        <v>1</v>
      </c>
      <c r="EO12" s="118">
        <v>1</v>
      </c>
      <c r="EP12" s="118">
        <v>1</v>
      </c>
      <c r="EQ12" s="118">
        <v>1</v>
      </c>
      <c r="ER12" s="118">
        <v>1</v>
      </c>
      <c r="ES12" s="118">
        <v>1</v>
      </c>
      <c r="ET12" s="119">
        <v>1</v>
      </c>
    </row>
    <row r="13" spans="1:1024">
      <c r="A13" s="96">
        <f>Classe!B20</f>
        <v>0</v>
      </c>
      <c r="B13" s="97">
        <f>Classe!C20</f>
        <v>0</v>
      </c>
      <c r="C13" s="98">
        <v>1</v>
      </c>
      <c r="D13" s="99">
        <v>1</v>
      </c>
      <c r="E13" s="100">
        <v>1</v>
      </c>
      <c r="F13" s="101">
        <v>1</v>
      </c>
      <c r="G13" s="102">
        <v>1</v>
      </c>
      <c r="H13" s="120">
        <v>1</v>
      </c>
      <c r="I13" s="120">
        <v>1</v>
      </c>
      <c r="J13" s="120">
        <v>1</v>
      </c>
      <c r="K13" s="102">
        <v>1</v>
      </c>
      <c r="L13" s="102">
        <v>1</v>
      </c>
      <c r="M13" s="102">
        <v>1</v>
      </c>
      <c r="N13" s="102">
        <v>1</v>
      </c>
      <c r="O13" s="102">
        <v>1</v>
      </c>
      <c r="P13" s="102">
        <v>1</v>
      </c>
      <c r="Q13" s="102">
        <v>1</v>
      </c>
      <c r="R13" s="102">
        <v>1</v>
      </c>
      <c r="S13" s="103">
        <v>1</v>
      </c>
      <c r="T13" s="104">
        <v>1</v>
      </c>
      <c r="U13" s="104">
        <v>1</v>
      </c>
      <c r="V13" s="105">
        <v>1</v>
      </c>
      <c r="W13" s="105">
        <v>1</v>
      </c>
      <c r="X13" s="105">
        <v>1</v>
      </c>
      <c r="Y13" s="105">
        <v>1</v>
      </c>
      <c r="Z13" s="105">
        <v>1</v>
      </c>
      <c r="AA13" s="105">
        <v>1</v>
      </c>
      <c r="AB13" s="106">
        <v>1</v>
      </c>
      <c r="AC13" s="103">
        <v>1</v>
      </c>
      <c r="AD13" s="104">
        <v>1</v>
      </c>
      <c r="AE13" s="107">
        <v>1</v>
      </c>
      <c r="AF13" s="104">
        <v>1</v>
      </c>
      <c r="AG13" s="104">
        <v>1</v>
      </c>
      <c r="AH13" s="104">
        <v>1</v>
      </c>
      <c r="AI13" s="104">
        <v>1</v>
      </c>
      <c r="AJ13" s="104">
        <v>1</v>
      </c>
      <c r="AK13" s="104">
        <v>1</v>
      </c>
      <c r="AL13" s="104">
        <v>1</v>
      </c>
      <c r="AM13" s="104">
        <v>1</v>
      </c>
      <c r="AN13" s="104">
        <v>1</v>
      </c>
      <c r="AO13" s="104">
        <v>1</v>
      </c>
      <c r="AP13" s="104">
        <v>1</v>
      </c>
      <c r="AQ13" s="108">
        <v>1</v>
      </c>
      <c r="AR13" s="109">
        <v>1</v>
      </c>
      <c r="AS13" s="102">
        <v>1</v>
      </c>
      <c r="AT13" s="102">
        <v>1</v>
      </c>
      <c r="AU13" s="110">
        <v>1</v>
      </c>
      <c r="AV13" s="103">
        <v>1</v>
      </c>
      <c r="AW13" s="103">
        <v>1</v>
      </c>
      <c r="AX13" s="103">
        <v>1</v>
      </c>
      <c r="AY13" s="103">
        <v>1</v>
      </c>
      <c r="AZ13" s="103">
        <v>1</v>
      </c>
      <c r="BA13" s="103">
        <v>1</v>
      </c>
      <c r="BB13" s="103">
        <v>1</v>
      </c>
      <c r="BC13" s="103">
        <v>1</v>
      </c>
      <c r="BD13" s="103">
        <v>1</v>
      </c>
      <c r="BE13" s="103">
        <v>1</v>
      </c>
      <c r="BF13" s="103">
        <v>1</v>
      </c>
      <c r="BG13" s="103">
        <v>1</v>
      </c>
      <c r="BH13" s="111">
        <v>1</v>
      </c>
      <c r="BI13" s="112">
        <v>1</v>
      </c>
      <c r="BJ13" s="112">
        <v>1</v>
      </c>
      <c r="BK13" s="112">
        <v>1</v>
      </c>
      <c r="BL13" s="112">
        <v>1</v>
      </c>
      <c r="BM13" s="112">
        <v>1</v>
      </c>
      <c r="BN13" s="112">
        <v>1</v>
      </c>
      <c r="BO13" s="112">
        <v>1</v>
      </c>
      <c r="BP13" s="112">
        <v>1</v>
      </c>
      <c r="BQ13" s="112">
        <v>1</v>
      </c>
      <c r="BR13" s="113">
        <v>1</v>
      </c>
      <c r="BS13" s="113">
        <v>1</v>
      </c>
      <c r="BT13" s="113">
        <v>1</v>
      </c>
      <c r="BU13" s="113">
        <v>1</v>
      </c>
      <c r="BV13" s="114">
        <v>1</v>
      </c>
      <c r="BW13" s="121">
        <v>60</v>
      </c>
      <c r="BX13" s="121">
        <v>102</v>
      </c>
      <c r="BY13" s="116">
        <v>1</v>
      </c>
      <c r="BZ13" s="117">
        <v>1</v>
      </c>
      <c r="CA13" s="117">
        <v>1</v>
      </c>
      <c r="CB13" s="118">
        <v>1</v>
      </c>
      <c r="CC13" s="117">
        <v>1</v>
      </c>
      <c r="CD13" s="117">
        <v>1</v>
      </c>
      <c r="CE13" s="117">
        <v>1</v>
      </c>
      <c r="CF13" s="118">
        <v>1</v>
      </c>
      <c r="CG13" s="117">
        <v>1</v>
      </c>
      <c r="CH13" s="119">
        <v>1</v>
      </c>
      <c r="CI13" s="103">
        <v>1</v>
      </c>
      <c r="CJ13" s="107">
        <v>1</v>
      </c>
      <c r="CK13" s="107">
        <v>1</v>
      </c>
      <c r="CL13" s="103">
        <v>1</v>
      </c>
      <c r="CM13" s="104">
        <v>1</v>
      </c>
      <c r="CN13" s="107">
        <v>1</v>
      </c>
      <c r="CO13" s="107">
        <v>1</v>
      </c>
      <c r="CP13" s="107">
        <v>1</v>
      </c>
      <c r="CQ13" s="107">
        <v>1</v>
      </c>
      <c r="CR13" s="107">
        <v>1</v>
      </c>
      <c r="CS13" s="107">
        <v>1</v>
      </c>
      <c r="CT13" s="107">
        <v>1</v>
      </c>
      <c r="CU13" s="107">
        <v>1</v>
      </c>
      <c r="CV13" s="107">
        <v>1</v>
      </c>
      <c r="CW13" s="107">
        <v>1</v>
      </c>
      <c r="CX13" s="107">
        <v>1</v>
      </c>
      <c r="CY13" s="107">
        <v>1</v>
      </c>
      <c r="CZ13" s="107">
        <v>1</v>
      </c>
      <c r="DA13" s="116">
        <v>1</v>
      </c>
      <c r="DB13" s="117">
        <v>1</v>
      </c>
      <c r="DC13" s="117">
        <v>1</v>
      </c>
      <c r="DD13" s="117">
        <v>1</v>
      </c>
      <c r="DE13" s="117">
        <v>1</v>
      </c>
      <c r="DF13" s="117">
        <v>1</v>
      </c>
      <c r="DG13" s="117">
        <v>1</v>
      </c>
      <c r="DH13" s="117">
        <v>1</v>
      </c>
      <c r="DI13" s="118">
        <v>1</v>
      </c>
      <c r="DJ13" s="119">
        <v>1</v>
      </c>
      <c r="DK13" s="103">
        <v>1</v>
      </c>
      <c r="DL13" s="107">
        <v>1</v>
      </c>
      <c r="DM13" s="107">
        <v>1</v>
      </c>
      <c r="DN13" s="116">
        <v>1</v>
      </c>
      <c r="DO13" s="118">
        <v>1</v>
      </c>
      <c r="DP13" s="118">
        <v>1</v>
      </c>
      <c r="DQ13" s="118">
        <v>1</v>
      </c>
      <c r="DR13" s="118">
        <v>1</v>
      </c>
      <c r="DS13" s="118">
        <v>1</v>
      </c>
      <c r="DT13" s="118">
        <v>1</v>
      </c>
      <c r="DU13" s="118">
        <v>1</v>
      </c>
      <c r="DV13" s="117">
        <v>1</v>
      </c>
      <c r="DW13" s="119">
        <v>1</v>
      </c>
      <c r="DX13" s="107">
        <v>1</v>
      </c>
      <c r="DY13" s="107">
        <v>1</v>
      </c>
      <c r="DZ13" s="107">
        <v>1</v>
      </c>
      <c r="EA13" s="107">
        <v>1</v>
      </c>
      <c r="EB13" s="107">
        <v>1</v>
      </c>
      <c r="EC13" s="107">
        <v>1</v>
      </c>
      <c r="ED13" s="107">
        <v>1</v>
      </c>
      <c r="EE13" s="107">
        <v>1</v>
      </c>
      <c r="EF13" s="107">
        <v>1</v>
      </c>
      <c r="EG13" s="107">
        <v>1</v>
      </c>
      <c r="EH13" s="107">
        <v>1</v>
      </c>
      <c r="EI13" s="107">
        <v>1</v>
      </c>
      <c r="EJ13" s="107">
        <v>1</v>
      </c>
      <c r="EK13" s="107">
        <v>1</v>
      </c>
      <c r="EL13" s="107">
        <v>1</v>
      </c>
      <c r="EM13" s="116">
        <v>1</v>
      </c>
      <c r="EN13" s="118">
        <v>1</v>
      </c>
      <c r="EO13" s="118">
        <v>1</v>
      </c>
      <c r="EP13" s="118">
        <v>1</v>
      </c>
      <c r="EQ13" s="118">
        <v>1</v>
      </c>
      <c r="ER13" s="118">
        <v>1</v>
      </c>
      <c r="ES13" s="118">
        <v>1</v>
      </c>
      <c r="ET13" s="119">
        <v>1</v>
      </c>
    </row>
    <row r="14" spans="1:1024">
      <c r="A14" s="96">
        <f>Classe!B21</f>
        <v>0</v>
      </c>
      <c r="B14" s="97">
        <f>Classe!C21</f>
        <v>0</v>
      </c>
      <c r="C14" s="98">
        <v>1</v>
      </c>
      <c r="D14" s="99">
        <v>1</v>
      </c>
      <c r="E14" s="100">
        <v>1</v>
      </c>
      <c r="F14" s="101">
        <v>1</v>
      </c>
      <c r="G14" s="102">
        <v>1</v>
      </c>
      <c r="H14" s="120">
        <v>1</v>
      </c>
      <c r="I14" s="120">
        <v>1</v>
      </c>
      <c r="J14" s="120">
        <v>1</v>
      </c>
      <c r="K14" s="102">
        <v>1</v>
      </c>
      <c r="L14" s="102">
        <v>1</v>
      </c>
      <c r="M14" s="102">
        <v>1</v>
      </c>
      <c r="N14" s="102">
        <v>1</v>
      </c>
      <c r="O14" s="102">
        <v>1</v>
      </c>
      <c r="P14" s="102">
        <v>1</v>
      </c>
      <c r="Q14" s="102">
        <v>1</v>
      </c>
      <c r="R14" s="102">
        <v>1</v>
      </c>
      <c r="S14" s="103">
        <v>1</v>
      </c>
      <c r="T14" s="104">
        <v>1</v>
      </c>
      <c r="U14" s="104">
        <v>1</v>
      </c>
      <c r="V14" s="105">
        <v>1</v>
      </c>
      <c r="W14" s="105">
        <v>1</v>
      </c>
      <c r="X14" s="105">
        <v>1</v>
      </c>
      <c r="Y14" s="105">
        <v>1</v>
      </c>
      <c r="Z14" s="105">
        <v>1</v>
      </c>
      <c r="AA14" s="105">
        <v>1</v>
      </c>
      <c r="AB14" s="106">
        <v>1</v>
      </c>
      <c r="AC14" s="103">
        <v>1</v>
      </c>
      <c r="AD14" s="104">
        <v>1</v>
      </c>
      <c r="AE14" s="107">
        <v>1</v>
      </c>
      <c r="AF14" s="104">
        <v>1</v>
      </c>
      <c r="AG14" s="104">
        <v>1</v>
      </c>
      <c r="AH14" s="104">
        <v>1</v>
      </c>
      <c r="AI14" s="104">
        <v>1</v>
      </c>
      <c r="AJ14" s="104">
        <v>1</v>
      </c>
      <c r="AK14" s="104">
        <v>1</v>
      </c>
      <c r="AL14" s="104">
        <v>1</v>
      </c>
      <c r="AM14" s="104">
        <v>1</v>
      </c>
      <c r="AN14" s="104">
        <v>1</v>
      </c>
      <c r="AO14" s="104">
        <v>1</v>
      </c>
      <c r="AP14" s="104">
        <v>1</v>
      </c>
      <c r="AQ14" s="108">
        <v>1</v>
      </c>
      <c r="AR14" s="109">
        <v>1</v>
      </c>
      <c r="AS14" s="102">
        <v>1</v>
      </c>
      <c r="AT14" s="102">
        <v>1</v>
      </c>
      <c r="AU14" s="110">
        <v>1</v>
      </c>
      <c r="AV14" s="103">
        <v>1</v>
      </c>
      <c r="AW14" s="103">
        <v>1</v>
      </c>
      <c r="AX14" s="103">
        <v>1</v>
      </c>
      <c r="AY14" s="103">
        <v>1</v>
      </c>
      <c r="AZ14" s="103">
        <v>1</v>
      </c>
      <c r="BA14" s="103">
        <v>1</v>
      </c>
      <c r="BB14" s="103">
        <v>1</v>
      </c>
      <c r="BC14" s="103">
        <v>1</v>
      </c>
      <c r="BD14" s="103">
        <v>1</v>
      </c>
      <c r="BE14" s="103">
        <v>1</v>
      </c>
      <c r="BF14" s="103">
        <v>1</v>
      </c>
      <c r="BG14" s="103">
        <v>1</v>
      </c>
      <c r="BH14" s="111">
        <v>1</v>
      </c>
      <c r="BI14" s="112">
        <v>1</v>
      </c>
      <c r="BJ14" s="112">
        <v>1</v>
      </c>
      <c r="BK14" s="112">
        <v>1</v>
      </c>
      <c r="BL14" s="112">
        <v>1</v>
      </c>
      <c r="BM14" s="112">
        <v>1</v>
      </c>
      <c r="BN14" s="112">
        <v>1</v>
      </c>
      <c r="BO14" s="112">
        <v>1</v>
      </c>
      <c r="BP14" s="112">
        <v>1</v>
      </c>
      <c r="BQ14" s="112">
        <v>1</v>
      </c>
      <c r="BR14" s="113">
        <v>1</v>
      </c>
      <c r="BS14" s="113">
        <v>1</v>
      </c>
      <c r="BT14" s="113">
        <v>1</v>
      </c>
      <c r="BU14" s="113">
        <v>1</v>
      </c>
      <c r="BV14" s="114">
        <v>1</v>
      </c>
      <c r="BW14" s="121">
        <v>60</v>
      </c>
      <c r="BX14" s="121">
        <v>102</v>
      </c>
      <c r="BY14" s="116">
        <v>1</v>
      </c>
      <c r="BZ14" s="117">
        <v>1</v>
      </c>
      <c r="CA14" s="117">
        <v>1</v>
      </c>
      <c r="CB14" s="118">
        <v>1</v>
      </c>
      <c r="CC14" s="117">
        <v>1</v>
      </c>
      <c r="CD14" s="117">
        <v>1</v>
      </c>
      <c r="CE14" s="117">
        <v>1</v>
      </c>
      <c r="CF14" s="118">
        <v>1</v>
      </c>
      <c r="CG14" s="117">
        <v>1</v>
      </c>
      <c r="CH14" s="119">
        <v>1</v>
      </c>
      <c r="CI14" s="103">
        <v>1</v>
      </c>
      <c r="CJ14" s="107">
        <v>1</v>
      </c>
      <c r="CK14" s="107">
        <v>1</v>
      </c>
      <c r="CL14" s="103">
        <v>1</v>
      </c>
      <c r="CM14" s="104">
        <v>1</v>
      </c>
      <c r="CN14" s="107">
        <v>1</v>
      </c>
      <c r="CO14" s="107">
        <v>1</v>
      </c>
      <c r="CP14" s="107">
        <v>1</v>
      </c>
      <c r="CQ14" s="107">
        <v>1</v>
      </c>
      <c r="CR14" s="107">
        <v>1</v>
      </c>
      <c r="CS14" s="107">
        <v>1</v>
      </c>
      <c r="CT14" s="107">
        <v>1</v>
      </c>
      <c r="CU14" s="107">
        <v>1</v>
      </c>
      <c r="CV14" s="107">
        <v>1</v>
      </c>
      <c r="CW14" s="107">
        <v>1</v>
      </c>
      <c r="CX14" s="107">
        <v>1</v>
      </c>
      <c r="CY14" s="107">
        <v>1</v>
      </c>
      <c r="CZ14" s="107">
        <v>1</v>
      </c>
      <c r="DA14" s="116">
        <v>1</v>
      </c>
      <c r="DB14" s="117">
        <v>1</v>
      </c>
      <c r="DC14" s="117">
        <v>1</v>
      </c>
      <c r="DD14" s="117">
        <v>1</v>
      </c>
      <c r="DE14" s="117">
        <v>1</v>
      </c>
      <c r="DF14" s="117">
        <v>1</v>
      </c>
      <c r="DG14" s="117">
        <v>1</v>
      </c>
      <c r="DH14" s="117">
        <v>1</v>
      </c>
      <c r="DI14" s="118">
        <v>1</v>
      </c>
      <c r="DJ14" s="119">
        <v>1</v>
      </c>
      <c r="DK14" s="103">
        <v>1</v>
      </c>
      <c r="DL14" s="107">
        <v>1</v>
      </c>
      <c r="DM14" s="107">
        <v>1</v>
      </c>
      <c r="DN14" s="116">
        <v>1</v>
      </c>
      <c r="DO14" s="118">
        <v>1</v>
      </c>
      <c r="DP14" s="118">
        <v>1</v>
      </c>
      <c r="DQ14" s="118">
        <v>1</v>
      </c>
      <c r="DR14" s="118">
        <v>1</v>
      </c>
      <c r="DS14" s="118">
        <v>1</v>
      </c>
      <c r="DT14" s="118">
        <v>1</v>
      </c>
      <c r="DU14" s="118">
        <v>1</v>
      </c>
      <c r="DV14" s="117">
        <v>1</v>
      </c>
      <c r="DW14" s="119">
        <v>1</v>
      </c>
      <c r="DX14" s="107">
        <v>1</v>
      </c>
      <c r="DY14" s="107">
        <v>1</v>
      </c>
      <c r="DZ14" s="107">
        <v>1</v>
      </c>
      <c r="EA14" s="107">
        <v>1</v>
      </c>
      <c r="EB14" s="107">
        <v>1</v>
      </c>
      <c r="EC14" s="107">
        <v>1</v>
      </c>
      <c r="ED14" s="107">
        <v>1</v>
      </c>
      <c r="EE14" s="107">
        <v>1</v>
      </c>
      <c r="EF14" s="107">
        <v>1</v>
      </c>
      <c r="EG14" s="107">
        <v>1</v>
      </c>
      <c r="EH14" s="107">
        <v>1</v>
      </c>
      <c r="EI14" s="107">
        <v>1</v>
      </c>
      <c r="EJ14" s="107">
        <v>1</v>
      </c>
      <c r="EK14" s="107">
        <v>1</v>
      </c>
      <c r="EL14" s="107">
        <v>1</v>
      </c>
      <c r="EM14" s="116">
        <v>1</v>
      </c>
      <c r="EN14" s="118">
        <v>1</v>
      </c>
      <c r="EO14" s="118">
        <v>1</v>
      </c>
      <c r="EP14" s="118">
        <v>1</v>
      </c>
      <c r="EQ14" s="118">
        <v>1</v>
      </c>
      <c r="ER14" s="118">
        <v>1</v>
      </c>
      <c r="ES14" s="118">
        <v>1</v>
      </c>
      <c r="ET14" s="119">
        <v>1</v>
      </c>
    </row>
    <row r="15" spans="1:1024">
      <c r="A15" s="96">
        <f>Classe!B22</f>
        <v>0</v>
      </c>
      <c r="B15" s="97">
        <f>Classe!C22</f>
        <v>0</v>
      </c>
      <c r="C15" s="98">
        <v>1</v>
      </c>
      <c r="D15" s="99">
        <v>1</v>
      </c>
      <c r="E15" s="100">
        <v>1</v>
      </c>
      <c r="F15" s="101">
        <v>1</v>
      </c>
      <c r="G15" s="102">
        <v>1</v>
      </c>
      <c r="H15" s="120">
        <v>1</v>
      </c>
      <c r="I15" s="120">
        <v>1</v>
      </c>
      <c r="J15" s="120">
        <v>1</v>
      </c>
      <c r="K15" s="102">
        <v>1</v>
      </c>
      <c r="L15" s="102">
        <v>1</v>
      </c>
      <c r="M15" s="102">
        <v>1</v>
      </c>
      <c r="N15" s="102">
        <v>1</v>
      </c>
      <c r="O15" s="102">
        <v>1</v>
      </c>
      <c r="P15" s="102">
        <v>1</v>
      </c>
      <c r="Q15" s="102">
        <v>1</v>
      </c>
      <c r="R15" s="102">
        <v>1</v>
      </c>
      <c r="S15" s="103">
        <v>1</v>
      </c>
      <c r="T15" s="104">
        <v>1</v>
      </c>
      <c r="U15" s="104">
        <v>1</v>
      </c>
      <c r="V15" s="105">
        <v>1</v>
      </c>
      <c r="W15" s="105">
        <v>1</v>
      </c>
      <c r="X15" s="105">
        <v>1</v>
      </c>
      <c r="Y15" s="105">
        <v>1</v>
      </c>
      <c r="Z15" s="105">
        <v>1</v>
      </c>
      <c r="AA15" s="105">
        <v>1</v>
      </c>
      <c r="AB15" s="106">
        <v>1</v>
      </c>
      <c r="AC15" s="103">
        <v>1</v>
      </c>
      <c r="AD15" s="104">
        <v>1</v>
      </c>
      <c r="AE15" s="107">
        <v>1</v>
      </c>
      <c r="AF15" s="104">
        <v>1</v>
      </c>
      <c r="AG15" s="104">
        <v>1</v>
      </c>
      <c r="AH15" s="104">
        <v>1</v>
      </c>
      <c r="AI15" s="104">
        <v>1</v>
      </c>
      <c r="AJ15" s="104">
        <v>1</v>
      </c>
      <c r="AK15" s="104">
        <v>1</v>
      </c>
      <c r="AL15" s="104">
        <v>1</v>
      </c>
      <c r="AM15" s="104">
        <v>1</v>
      </c>
      <c r="AN15" s="104">
        <v>1</v>
      </c>
      <c r="AO15" s="104">
        <v>1</v>
      </c>
      <c r="AP15" s="104">
        <v>1</v>
      </c>
      <c r="AQ15" s="108">
        <v>1</v>
      </c>
      <c r="AR15" s="109">
        <v>1</v>
      </c>
      <c r="AS15" s="102">
        <v>1</v>
      </c>
      <c r="AT15" s="102">
        <v>1</v>
      </c>
      <c r="AU15" s="110">
        <v>1</v>
      </c>
      <c r="AV15" s="103">
        <v>1</v>
      </c>
      <c r="AW15" s="103">
        <v>1</v>
      </c>
      <c r="AX15" s="103">
        <v>1</v>
      </c>
      <c r="AY15" s="103">
        <v>1</v>
      </c>
      <c r="AZ15" s="103">
        <v>1</v>
      </c>
      <c r="BA15" s="103">
        <v>1</v>
      </c>
      <c r="BB15" s="103">
        <v>1</v>
      </c>
      <c r="BC15" s="103">
        <v>1</v>
      </c>
      <c r="BD15" s="103">
        <v>1</v>
      </c>
      <c r="BE15" s="103">
        <v>1</v>
      </c>
      <c r="BF15" s="103">
        <v>1</v>
      </c>
      <c r="BG15" s="103">
        <v>1</v>
      </c>
      <c r="BH15" s="111">
        <v>1</v>
      </c>
      <c r="BI15" s="112">
        <v>1</v>
      </c>
      <c r="BJ15" s="112">
        <v>1</v>
      </c>
      <c r="BK15" s="112">
        <v>1</v>
      </c>
      <c r="BL15" s="112">
        <v>1</v>
      </c>
      <c r="BM15" s="112">
        <v>1</v>
      </c>
      <c r="BN15" s="112">
        <v>1</v>
      </c>
      <c r="BO15" s="112">
        <v>1</v>
      </c>
      <c r="BP15" s="112">
        <v>1</v>
      </c>
      <c r="BQ15" s="112">
        <v>1</v>
      </c>
      <c r="BR15" s="113">
        <v>1</v>
      </c>
      <c r="BS15" s="113">
        <v>1</v>
      </c>
      <c r="BT15" s="113">
        <v>1</v>
      </c>
      <c r="BU15" s="113">
        <v>1</v>
      </c>
      <c r="BV15" s="114">
        <v>1</v>
      </c>
      <c r="BW15" s="121">
        <v>60</v>
      </c>
      <c r="BX15" s="121">
        <v>102</v>
      </c>
      <c r="BY15" s="116">
        <v>1</v>
      </c>
      <c r="BZ15" s="117">
        <v>1</v>
      </c>
      <c r="CA15" s="117">
        <v>1</v>
      </c>
      <c r="CB15" s="118">
        <v>1</v>
      </c>
      <c r="CC15" s="117">
        <v>1</v>
      </c>
      <c r="CD15" s="117">
        <v>1</v>
      </c>
      <c r="CE15" s="117">
        <v>1</v>
      </c>
      <c r="CF15" s="118">
        <v>1</v>
      </c>
      <c r="CG15" s="117">
        <v>1</v>
      </c>
      <c r="CH15" s="119">
        <v>1</v>
      </c>
      <c r="CI15" s="103">
        <v>1</v>
      </c>
      <c r="CJ15" s="107">
        <v>1</v>
      </c>
      <c r="CK15" s="107">
        <v>1</v>
      </c>
      <c r="CL15" s="103">
        <v>1</v>
      </c>
      <c r="CM15" s="104">
        <v>1</v>
      </c>
      <c r="CN15" s="107">
        <v>1</v>
      </c>
      <c r="CO15" s="107">
        <v>1</v>
      </c>
      <c r="CP15" s="107">
        <v>1</v>
      </c>
      <c r="CQ15" s="107">
        <v>1</v>
      </c>
      <c r="CR15" s="107">
        <v>1</v>
      </c>
      <c r="CS15" s="107">
        <v>1</v>
      </c>
      <c r="CT15" s="107">
        <v>1</v>
      </c>
      <c r="CU15" s="107">
        <v>1</v>
      </c>
      <c r="CV15" s="107">
        <v>1</v>
      </c>
      <c r="CW15" s="107">
        <v>1</v>
      </c>
      <c r="CX15" s="107">
        <v>1</v>
      </c>
      <c r="CY15" s="107">
        <v>1</v>
      </c>
      <c r="CZ15" s="107">
        <v>1</v>
      </c>
      <c r="DA15" s="116">
        <v>1</v>
      </c>
      <c r="DB15" s="117">
        <v>1</v>
      </c>
      <c r="DC15" s="117">
        <v>1</v>
      </c>
      <c r="DD15" s="117">
        <v>1</v>
      </c>
      <c r="DE15" s="117">
        <v>1</v>
      </c>
      <c r="DF15" s="117">
        <v>1</v>
      </c>
      <c r="DG15" s="117">
        <v>1</v>
      </c>
      <c r="DH15" s="117">
        <v>1</v>
      </c>
      <c r="DI15" s="118">
        <v>1</v>
      </c>
      <c r="DJ15" s="119">
        <v>1</v>
      </c>
      <c r="DK15" s="103">
        <v>1</v>
      </c>
      <c r="DL15" s="107">
        <v>1</v>
      </c>
      <c r="DM15" s="107">
        <v>1</v>
      </c>
      <c r="DN15" s="116">
        <v>1</v>
      </c>
      <c r="DO15" s="118">
        <v>1</v>
      </c>
      <c r="DP15" s="118">
        <v>1</v>
      </c>
      <c r="DQ15" s="118">
        <v>1</v>
      </c>
      <c r="DR15" s="118">
        <v>1</v>
      </c>
      <c r="DS15" s="118">
        <v>1</v>
      </c>
      <c r="DT15" s="118">
        <v>1</v>
      </c>
      <c r="DU15" s="118">
        <v>1</v>
      </c>
      <c r="DV15" s="117">
        <v>1</v>
      </c>
      <c r="DW15" s="119">
        <v>1</v>
      </c>
      <c r="DX15" s="107">
        <v>1</v>
      </c>
      <c r="DY15" s="107">
        <v>1</v>
      </c>
      <c r="DZ15" s="107">
        <v>1</v>
      </c>
      <c r="EA15" s="107">
        <v>1</v>
      </c>
      <c r="EB15" s="107">
        <v>1</v>
      </c>
      <c r="EC15" s="107">
        <v>1</v>
      </c>
      <c r="ED15" s="107">
        <v>1</v>
      </c>
      <c r="EE15" s="107">
        <v>1</v>
      </c>
      <c r="EF15" s="107">
        <v>1</v>
      </c>
      <c r="EG15" s="107">
        <v>1</v>
      </c>
      <c r="EH15" s="107">
        <v>1</v>
      </c>
      <c r="EI15" s="107">
        <v>1</v>
      </c>
      <c r="EJ15" s="107">
        <v>1</v>
      </c>
      <c r="EK15" s="107">
        <v>1</v>
      </c>
      <c r="EL15" s="107">
        <v>1</v>
      </c>
      <c r="EM15" s="116">
        <v>1</v>
      </c>
      <c r="EN15" s="118">
        <v>1</v>
      </c>
      <c r="EO15" s="118">
        <v>1</v>
      </c>
      <c r="EP15" s="118">
        <v>1</v>
      </c>
      <c r="EQ15" s="118">
        <v>1</v>
      </c>
      <c r="ER15" s="118">
        <v>1</v>
      </c>
      <c r="ES15" s="118">
        <v>1</v>
      </c>
      <c r="ET15" s="119">
        <v>1</v>
      </c>
    </row>
    <row r="16" spans="1:1024">
      <c r="A16" s="96">
        <f>Classe!B23</f>
        <v>0</v>
      </c>
      <c r="B16" s="122">
        <f>Classe!C23</f>
        <v>0</v>
      </c>
      <c r="C16" s="98">
        <v>1</v>
      </c>
      <c r="D16" s="99">
        <v>1</v>
      </c>
      <c r="E16" s="100">
        <v>1</v>
      </c>
      <c r="F16" s="101">
        <v>1</v>
      </c>
      <c r="G16" s="102">
        <v>1</v>
      </c>
      <c r="H16" s="120">
        <v>1</v>
      </c>
      <c r="I16" s="120">
        <v>1</v>
      </c>
      <c r="J16" s="120">
        <v>1</v>
      </c>
      <c r="K16" s="102">
        <v>1</v>
      </c>
      <c r="L16" s="102">
        <v>1</v>
      </c>
      <c r="M16" s="102">
        <v>1</v>
      </c>
      <c r="N16" s="102">
        <v>1</v>
      </c>
      <c r="O16" s="102">
        <v>1</v>
      </c>
      <c r="P16" s="102">
        <v>1</v>
      </c>
      <c r="Q16" s="102">
        <v>1</v>
      </c>
      <c r="R16" s="102">
        <v>1</v>
      </c>
      <c r="S16" s="103">
        <v>1</v>
      </c>
      <c r="T16" s="104">
        <v>1</v>
      </c>
      <c r="U16" s="104">
        <v>1</v>
      </c>
      <c r="V16" s="105">
        <v>1</v>
      </c>
      <c r="W16" s="105">
        <v>1</v>
      </c>
      <c r="X16" s="105">
        <v>1</v>
      </c>
      <c r="Y16" s="105">
        <v>1</v>
      </c>
      <c r="Z16" s="105">
        <v>1</v>
      </c>
      <c r="AA16" s="105">
        <v>1</v>
      </c>
      <c r="AB16" s="106">
        <v>1</v>
      </c>
      <c r="AC16" s="103">
        <v>1</v>
      </c>
      <c r="AD16" s="104">
        <v>1</v>
      </c>
      <c r="AE16" s="107">
        <v>1</v>
      </c>
      <c r="AF16" s="104">
        <v>1</v>
      </c>
      <c r="AG16" s="104">
        <v>1</v>
      </c>
      <c r="AH16" s="104">
        <v>1</v>
      </c>
      <c r="AI16" s="104">
        <v>1</v>
      </c>
      <c r="AJ16" s="104">
        <v>1</v>
      </c>
      <c r="AK16" s="104">
        <v>1</v>
      </c>
      <c r="AL16" s="104">
        <v>1</v>
      </c>
      <c r="AM16" s="104">
        <v>1</v>
      </c>
      <c r="AN16" s="104">
        <v>1</v>
      </c>
      <c r="AO16" s="104">
        <v>1</v>
      </c>
      <c r="AP16" s="104">
        <v>1</v>
      </c>
      <c r="AQ16" s="108">
        <v>1</v>
      </c>
      <c r="AR16" s="109">
        <v>1</v>
      </c>
      <c r="AS16" s="102">
        <v>1</v>
      </c>
      <c r="AT16" s="102">
        <v>1</v>
      </c>
      <c r="AU16" s="110">
        <v>1</v>
      </c>
      <c r="AV16" s="103">
        <v>1</v>
      </c>
      <c r="AW16" s="103">
        <v>1</v>
      </c>
      <c r="AX16" s="103">
        <v>1</v>
      </c>
      <c r="AY16" s="103">
        <v>1</v>
      </c>
      <c r="AZ16" s="103">
        <v>1</v>
      </c>
      <c r="BA16" s="103">
        <v>1</v>
      </c>
      <c r="BB16" s="103">
        <v>1</v>
      </c>
      <c r="BC16" s="103">
        <v>1</v>
      </c>
      <c r="BD16" s="103">
        <v>1</v>
      </c>
      <c r="BE16" s="103">
        <v>1</v>
      </c>
      <c r="BF16" s="103">
        <v>1</v>
      </c>
      <c r="BG16" s="103">
        <v>1</v>
      </c>
      <c r="BH16" s="111">
        <v>1</v>
      </c>
      <c r="BI16" s="112">
        <v>1</v>
      </c>
      <c r="BJ16" s="112">
        <v>1</v>
      </c>
      <c r="BK16" s="112">
        <v>1</v>
      </c>
      <c r="BL16" s="112">
        <v>1</v>
      </c>
      <c r="BM16" s="112">
        <v>1</v>
      </c>
      <c r="BN16" s="112">
        <v>1</v>
      </c>
      <c r="BO16" s="112">
        <v>1</v>
      </c>
      <c r="BP16" s="112">
        <v>1</v>
      </c>
      <c r="BQ16" s="112">
        <v>1</v>
      </c>
      <c r="BR16" s="113">
        <v>1</v>
      </c>
      <c r="BS16" s="113">
        <v>1</v>
      </c>
      <c r="BT16" s="113">
        <v>1</v>
      </c>
      <c r="BU16" s="113">
        <v>1</v>
      </c>
      <c r="BV16" s="114">
        <v>1</v>
      </c>
      <c r="BW16" s="121">
        <v>60</v>
      </c>
      <c r="BX16" s="121">
        <v>102</v>
      </c>
      <c r="BY16" s="116">
        <v>1</v>
      </c>
      <c r="BZ16" s="117">
        <v>1</v>
      </c>
      <c r="CA16" s="117">
        <v>1</v>
      </c>
      <c r="CB16" s="118">
        <v>1</v>
      </c>
      <c r="CC16" s="117">
        <v>1</v>
      </c>
      <c r="CD16" s="117">
        <v>1</v>
      </c>
      <c r="CE16" s="117">
        <v>1</v>
      </c>
      <c r="CF16" s="118">
        <v>1</v>
      </c>
      <c r="CG16" s="117">
        <v>1</v>
      </c>
      <c r="CH16" s="119">
        <v>1</v>
      </c>
      <c r="CI16" s="103">
        <v>1</v>
      </c>
      <c r="CJ16" s="107">
        <v>1</v>
      </c>
      <c r="CK16" s="107">
        <v>1</v>
      </c>
      <c r="CL16" s="103">
        <v>1</v>
      </c>
      <c r="CM16" s="104">
        <v>1</v>
      </c>
      <c r="CN16" s="107">
        <v>1</v>
      </c>
      <c r="CO16" s="107">
        <v>1</v>
      </c>
      <c r="CP16" s="107">
        <v>1</v>
      </c>
      <c r="CQ16" s="107">
        <v>1</v>
      </c>
      <c r="CR16" s="107">
        <v>1</v>
      </c>
      <c r="CS16" s="107">
        <v>1</v>
      </c>
      <c r="CT16" s="107">
        <v>1</v>
      </c>
      <c r="CU16" s="107">
        <v>1</v>
      </c>
      <c r="CV16" s="107">
        <v>1</v>
      </c>
      <c r="CW16" s="107">
        <v>1</v>
      </c>
      <c r="CX16" s="107">
        <v>1</v>
      </c>
      <c r="CY16" s="107">
        <v>1</v>
      </c>
      <c r="CZ16" s="107">
        <v>1</v>
      </c>
      <c r="DA16" s="116">
        <v>1</v>
      </c>
      <c r="DB16" s="117">
        <v>1</v>
      </c>
      <c r="DC16" s="117">
        <v>1</v>
      </c>
      <c r="DD16" s="117">
        <v>1</v>
      </c>
      <c r="DE16" s="117">
        <v>1</v>
      </c>
      <c r="DF16" s="117">
        <v>1</v>
      </c>
      <c r="DG16" s="117">
        <v>1</v>
      </c>
      <c r="DH16" s="117">
        <v>1</v>
      </c>
      <c r="DI16" s="118">
        <v>1</v>
      </c>
      <c r="DJ16" s="119">
        <v>1</v>
      </c>
      <c r="DK16" s="103">
        <v>1</v>
      </c>
      <c r="DL16" s="107">
        <v>1</v>
      </c>
      <c r="DM16" s="107">
        <v>1</v>
      </c>
      <c r="DN16" s="116">
        <v>1</v>
      </c>
      <c r="DO16" s="118">
        <v>1</v>
      </c>
      <c r="DP16" s="118">
        <v>1</v>
      </c>
      <c r="DQ16" s="118">
        <v>1</v>
      </c>
      <c r="DR16" s="118">
        <v>1</v>
      </c>
      <c r="DS16" s="118">
        <v>1</v>
      </c>
      <c r="DT16" s="118">
        <v>1</v>
      </c>
      <c r="DU16" s="118">
        <v>1</v>
      </c>
      <c r="DV16" s="117">
        <v>1</v>
      </c>
      <c r="DW16" s="119">
        <v>1</v>
      </c>
      <c r="DX16" s="107">
        <v>1</v>
      </c>
      <c r="DY16" s="107">
        <v>1</v>
      </c>
      <c r="DZ16" s="107">
        <v>1</v>
      </c>
      <c r="EA16" s="107">
        <v>1</v>
      </c>
      <c r="EB16" s="107">
        <v>1</v>
      </c>
      <c r="EC16" s="107">
        <v>1</v>
      </c>
      <c r="ED16" s="107">
        <v>1</v>
      </c>
      <c r="EE16" s="107">
        <v>1</v>
      </c>
      <c r="EF16" s="107">
        <v>1</v>
      </c>
      <c r="EG16" s="107">
        <v>1</v>
      </c>
      <c r="EH16" s="107">
        <v>1</v>
      </c>
      <c r="EI16" s="107">
        <v>1</v>
      </c>
      <c r="EJ16" s="107">
        <v>1</v>
      </c>
      <c r="EK16" s="107">
        <v>1</v>
      </c>
      <c r="EL16" s="107">
        <v>1</v>
      </c>
      <c r="EM16" s="116">
        <v>1</v>
      </c>
      <c r="EN16" s="118">
        <v>1</v>
      </c>
      <c r="EO16" s="118">
        <v>1</v>
      </c>
      <c r="EP16" s="118">
        <v>1</v>
      </c>
      <c r="EQ16" s="118">
        <v>1</v>
      </c>
      <c r="ER16" s="118">
        <v>1</v>
      </c>
      <c r="ES16" s="118">
        <v>1</v>
      </c>
      <c r="ET16" s="119">
        <v>1</v>
      </c>
    </row>
    <row r="17" spans="1:150">
      <c r="A17" s="96">
        <f>Classe!B24</f>
        <v>0</v>
      </c>
      <c r="B17" s="122">
        <f>Classe!C24</f>
        <v>0</v>
      </c>
      <c r="C17" s="98">
        <v>1</v>
      </c>
      <c r="D17" s="99">
        <v>1</v>
      </c>
      <c r="E17" s="100">
        <v>1</v>
      </c>
      <c r="F17" s="101">
        <v>1</v>
      </c>
      <c r="G17" s="102">
        <v>1</v>
      </c>
      <c r="H17" s="120">
        <v>1</v>
      </c>
      <c r="I17" s="120">
        <v>1</v>
      </c>
      <c r="J17" s="120">
        <v>1</v>
      </c>
      <c r="K17" s="102">
        <v>1</v>
      </c>
      <c r="L17" s="102">
        <v>1</v>
      </c>
      <c r="M17" s="102">
        <v>1</v>
      </c>
      <c r="N17" s="102">
        <v>1</v>
      </c>
      <c r="O17" s="102">
        <v>1</v>
      </c>
      <c r="P17" s="102">
        <v>1</v>
      </c>
      <c r="Q17" s="120">
        <v>1</v>
      </c>
      <c r="R17" s="110">
        <v>1</v>
      </c>
      <c r="S17" s="103">
        <v>1</v>
      </c>
      <c r="T17" s="104">
        <v>1</v>
      </c>
      <c r="U17" s="104">
        <v>1</v>
      </c>
      <c r="V17" s="105">
        <v>1</v>
      </c>
      <c r="W17" s="105">
        <v>1</v>
      </c>
      <c r="X17" s="105">
        <v>1</v>
      </c>
      <c r="Y17" s="105">
        <v>1</v>
      </c>
      <c r="Z17" s="105">
        <v>1</v>
      </c>
      <c r="AA17" s="105">
        <v>1</v>
      </c>
      <c r="AB17" s="106">
        <v>1</v>
      </c>
      <c r="AC17" s="103">
        <v>1</v>
      </c>
      <c r="AD17" s="104">
        <v>1</v>
      </c>
      <c r="AE17" s="107">
        <v>1</v>
      </c>
      <c r="AF17" s="104">
        <v>1</v>
      </c>
      <c r="AG17" s="104">
        <v>1</v>
      </c>
      <c r="AH17" s="104">
        <v>1</v>
      </c>
      <c r="AI17" s="104">
        <v>1</v>
      </c>
      <c r="AJ17" s="104">
        <v>1</v>
      </c>
      <c r="AK17" s="104">
        <v>1</v>
      </c>
      <c r="AL17" s="104">
        <v>1</v>
      </c>
      <c r="AM17" s="104">
        <v>1</v>
      </c>
      <c r="AN17" s="104">
        <v>1</v>
      </c>
      <c r="AO17" s="104">
        <v>1</v>
      </c>
      <c r="AP17" s="104">
        <v>1</v>
      </c>
      <c r="AQ17" s="108">
        <v>1</v>
      </c>
      <c r="AR17" s="109">
        <v>1</v>
      </c>
      <c r="AS17" s="102">
        <v>1</v>
      </c>
      <c r="AT17" s="102">
        <v>1</v>
      </c>
      <c r="AU17" s="110">
        <v>1</v>
      </c>
      <c r="AV17" s="103">
        <v>1</v>
      </c>
      <c r="AW17" s="103">
        <v>1</v>
      </c>
      <c r="AX17" s="103">
        <v>1</v>
      </c>
      <c r="AY17" s="103">
        <v>1</v>
      </c>
      <c r="AZ17" s="103">
        <v>1</v>
      </c>
      <c r="BA17" s="103">
        <v>1</v>
      </c>
      <c r="BB17" s="103">
        <v>1</v>
      </c>
      <c r="BC17" s="103">
        <v>1</v>
      </c>
      <c r="BD17" s="103">
        <v>1</v>
      </c>
      <c r="BE17" s="103">
        <v>1</v>
      </c>
      <c r="BF17" s="103">
        <v>1</v>
      </c>
      <c r="BG17" s="103">
        <v>1</v>
      </c>
      <c r="BH17" s="111">
        <v>1</v>
      </c>
      <c r="BI17" s="112">
        <v>1</v>
      </c>
      <c r="BJ17" s="112">
        <v>1</v>
      </c>
      <c r="BK17" s="112">
        <v>1</v>
      </c>
      <c r="BL17" s="112">
        <v>1</v>
      </c>
      <c r="BM17" s="112">
        <v>1</v>
      </c>
      <c r="BN17" s="112">
        <v>1</v>
      </c>
      <c r="BO17" s="112">
        <v>1</v>
      </c>
      <c r="BP17" s="112">
        <v>1</v>
      </c>
      <c r="BQ17" s="112">
        <v>1</v>
      </c>
      <c r="BR17" s="113">
        <v>1</v>
      </c>
      <c r="BS17" s="113">
        <v>1</v>
      </c>
      <c r="BT17" s="113">
        <v>1</v>
      </c>
      <c r="BU17" s="113">
        <v>1</v>
      </c>
      <c r="BV17" s="114">
        <v>1</v>
      </c>
      <c r="BW17" s="121">
        <v>60</v>
      </c>
      <c r="BX17" s="121">
        <v>102</v>
      </c>
      <c r="BY17" s="116">
        <v>1</v>
      </c>
      <c r="BZ17" s="117">
        <v>1</v>
      </c>
      <c r="CA17" s="117">
        <v>1</v>
      </c>
      <c r="CB17" s="118">
        <v>1</v>
      </c>
      <c r="CC17" s="117">
        <v>1</v>
      </c>
      <c r="CD17" s="117">
        <v>1</v>
      </c>
      <c r="CE17" s="117">
        <v>1</v>
      </c>
      <c r="CF17" s="118">
        <v>1</v>
      </c>
      <c r="CG17" s="117">
        <v>1</v>
      </c>
      <c r="CH17" s="119">
        <v>1</v>
      </c>
      <c r="CI17" s="103">
        <v>1</v>
      </c>
      <c r="CJ17" s="107">
        <v>1</v>
      </c>
      <c r="CK17" s="107">
        <v>1</v>
      </c>
      <c r="CL17" s="103">
        <v>1</v>
      </c>
      <c r="CM17" s="104">
        <v>1</v>
      </c>
      <c r="CN17" s="107">
        <v>1</v>
      </c>
      <c r="CO17" s="107">
        <v>1</v>
      </c>
      <c r="CP17" s="107">
        <v>1</v>
      </c>
      <c r="CQ17" s="107">
        <v>1</v>
      </c>
      <c r="CR17" s="107">
        <v>1</v>
      </c>
      <c r="CS17" s="107">
        <v>1</v>
      </c>
      <c r="CT17" s="107">
        <v>1</v>
      </c>
      <c r="CU17" s="107">
        <v>1</v>
      </c>
      <c r="CV17" s="107">
        <v>1</v>
      </c>
      <c r="CW17" s="107">
        <v>1</v>
      </c>
      <c r="CX17" s="107">
        <v>1</v>
      </c>
      <c r="CY17" s="107">
        <v>1</v>
      </c>
      <c r="CZ17" s="107">
        <v>1</v>
      </c>
      <c r="DA17" s="116">
        <v>1</v>
      </c>
      <c r="DB17" s="117">
        <v>1</v>
      </c>
      <c r="DC17" s="117">
        <v>1</v>
      </c>
      <c r="DD17" s="117">
        <v>1</v>
      </c>
      <c r="DE17" s="117">
        <v>1</v>
      </c>
      <c r="DF17" s="117">
        <v>1</v>
      </c>
      <c r="DG17" s="117">
        <v>1</v>
      </c>
      <c r="DH17" s="117">
        <v>1</v>
      </c>
      <c r="DI17" s="118">
        <v>1</v>
      </c>
      <c r="DJ17" s="119">
        <v>1</v>
      </c>
      <c r="DK17" s="103">
        <v>1</v>
      </c>
      <c r="DL17" s="107">
        <v>1</v>
      </c>
      <c r="DM17" s="107">
        <v>1</v>
      </c>
      <c r="DN17" s="116">
        <v>1</v>
      </c>
      <c r="DO17" s="118">
        <v>1</v>
      </c>
      <c r="DP17" s="118">
        <v>1</v>
      </c>
      <c r="DQ17" s="118">
        <v>1</v>
      </c>
      <c r="DR17" s="118">
        <v>1</v>
      </c>
      <c r="DS17" s="118">
        <v>1</v>
      </c>
      <c r="DT17" s="118">
        <v>1</v>
      </c>
      <c r="DU17" s="118">
        <v>1</v>
      </c>
      <c r="DV17" s="117">
        <v>1</v>
      </c>
      <c r="DW17" s="119">
        <v>1</v>
      </c>
      <c r="DX17" s="107">
        <v>1</v>
      </c>
      <c r="DY17" s="107">
        <v>1</v>
      </c>
      <c r="DZ17" s="107">
        <v>1</v>
      </c>
      <c r="EA17" s="107">
        <v>1</v>
      </c>
      <c r="EB17" s="107">
        <v>1</v>
      </c>
      <c r="EC17" s="107">
        <v>1</v>
      </c>
      <c r="ED17" s="107">
        <v>1</v>
      </c>
      <c r="EE17" s="107">
        <v>1</v>
      </c>
      <c r="EF17" s="107">
        <v>1</v>
      </c>
      <c r="EG17" s="107">
        <v>1</v>
      </c>
      <c r="EH17" s="107">
        <v>1</v>
      </c>
      <c r="EI17" s="107">
        <v>1</v>
      </c>
      <c r="EJ17" s="107">
        <v>1</v>
      </c>
      <c r="EK17" s="107">
        <v>1</v>
      </c>
      <c r="EL17" s="107">
        <v>1</v>
      </c>
      <c r="EM17" s="116">
        <v>1</v>
      </c>
      <c r="EN17" s="118">
        <v>1</v>
      </c>
      <c r="EO17" s="118">
        <v>1</v>
      </c>
      <c r="EP17" s="118">
        <v>1</v>
      </c>
      <c r="EQ17" s="118">
        <v>1</v>
      </c>
      <c r="ER17" s="118">
        <v>1</v>
      </c>
      <c r="ES17" s="118">
        <v>1</v>
      </c>
      <c r="ET17" s="119">
        <v>1</v>
      </c>
    </row>
    <row r="18" spans="1:150">
      <c r="A18" s="96">
        <f>Classe!B25</f>
        <v>0</v>
      </c>
      <c r="B18" s="122">
        <f>Classe!C25</f>
        <v>0</v>
      </c>
      <c r="C18" s="98">
        <v>1</v>
      </c>
      <c r="D18" s="99">
        <v>1</v>
      </c>
      <c r="E18" s="100">
        <v>1</v>
      </c>
      <c r="F18" s="101">
        <v>1</v>
      </c>
      <c r="G18" s="102">
        <v>1</v>
      </c>
      <c r="H18" s="120">
        <v>1</v>
      </c>
      <c r="I18" s="120">
        <v>1</v>
      </c>
      <c r="J18" s="120">
        <v>1</v>
      </c>
      <c r="K18" s="102">
        <v>1</v>
      </c>
      <c r="L18" s="102">
        <v>1</v>
      </c>
      <c r="M18" s="102">
        <v>1</v>
      </c>
      <c r="N18" s="102">
        <v>1</v>
      </c>
      <c r="O18" s="102">
        <v>1</v>
      </c>
      <c r="P18" s="102">
        <v>1</v>
      </c>
      <c r="Q18" s="102">
        <v>1</v>
      </c>
      <c r="R18" s="102">
        <v>1</v>
      </c>
      <c r="S18" s="103">
        <v>1</v>
      </c>
      <c r="T18" s="104">
        <v>1</v>
      </c>
      <c r="U18" s="104">
        <v>1</v>
      </c>
      <c r="V18" s="105">
        <v>1</v>
      </c>
      <c r="W18" s="105">
        <v>1</v>
      </c>
      <c r="X18" s="105">
        <v>1</v>
      </c>
      <c r="Y18" s="105">
        <v>1</v>
      </c>
      <c r="Z18" s="105">
        <v>1</v>
      </c>
      <c r="AA18" s="105">
        <v>1</v>
      </c>
      <c r="AB18" s="106">
        <v>1</v>
      </c>
      <c r="AC18" s="103">
        <v>1</v>
      </c>
      <c r="AD18" s="104">
        <v>1</v>
      </c>
      <c r="AE18" s="107">
        <v>1</v>
      </c>
      <c r="AF18" s="104">
        <v>1</v>
      </c>
      <c r="AG18" s="104">
        <v>1</v>
      </c>
      <c r="AH18" s="104">
        <v>1</v>
      </c>
      <c r="AI18" s="104">
        <v>1</v>
      </c>
      <c r="AJ18" s="104">
        <v>1</v>
      </c>
      <c r="AK18" s="104">
        <v>1</v>
      </c>
      <c r="AL18" s="104">
        <v>1</v>
      </c>
      <c r="AM18" s="104">
        <v>1</v>
      </c>
      <c r="AN18" s="104">
        <v>1</v>
      </c>
      <c r="AO18" s="104">
        <v>1</v>
      </c>
      <c r="AP18" s="104">
        <v>1</v>
      </c>
      <c r="AQ18" s="108">
        <v>1</v>
      </c>
      <c r="AR18" s="109">
        <v>1</v>
      </c>
      <c r="AS18" s="102">
        <v>1</v>
      </c>
      <c r="AT18" s="102">
        <v>1</v>
      </c>
      <c r="AU18" s="110">
        <v>1</v>
      </c>
      <c r="AV18" s="103">
        <v>1</v>
      </c>
      <c r="AW18" s="103">
        <v>1</v>
      </c>
      <c r="AX18" s="103">
        <v>1</v>
      </c>
      <c r="AY18" s="103">
        <v>1</v>
      </c>
      <c r="AZ18" s="103">
        <v>1</v>
      </c>
      <c r="BA18" s="103">
        <v>1</v>
      </c>
      <c r="BB18" s="103">
        <v>1</v>
      </c>
      <c r="BC18" s="103">
        <v>1</v>
      </c>
      <c r="BD18" s="103">
        <v>1</v>
      </c>
      <c r="BE18" s="103">
        <v>1</v>
      </c>
      <c r="BF18" s="103">
        <v>1</v>
      </c>
      <c r="BG18" s="103">
        <v>1</v>
      </c>
      <c r="BH18" s="111">
        <v>1</v>
      </c>
      <c r="BI18" s="112">
        <v>1</v>
      </c>
      <c r="BJ18" s="112">
        <v>1</v>
      </c>
      <c r="BK18" s="112">
        <v>1</v>
      </c>
      <c r="BL18" s="112">
        <v>1</v>
      </c>
      <c r="BM18" s="112">
        <v>1</v>
      </c>
      <c r="BN18" s="112">
        <v>1</v>
      </c>
      <c r="BO18" s="112">
        <v>1</v>
      </c>
      <c r="BP18" s="112">
        <v>1</v>
      </c>
      <c r="BQ18" s="112">
        <v>1</v>
      </c>
      <c r="BR18" s="113">
        <v>1</v>
      </c>
      <c r="BS18" s="113">
        <v>1</v>
      </c>
      <c r="BT18" s="113">
        <v>1</v>
      </c>
      <c r="BU18" s="113">
        <v>1</v>
      </c>
      <c r="BV18" s="114">
        <v>1</v>
      </c>
      <c r="BW18" s="121">
        <v>60</v>
      </c>
      <c r="BX18" s="121">
        <v>102</v>
      </c>
      <c r="BY18" s="116">
        <v>1</v>
      </c>
      <c r="BZ18" s="117">
        <v>1</v>
      </c>
      <c r="CA18" s="117">
        <v>1</v>
      </c>
      <c r="CB18" s="118">
        <v>1</v>
      </c>
      <c r="CC18" s="117">
        <v>1</v>
      </c>
      <c r="CD18" s="117">
        <v>1</v>
      </c>
      <c r="CE18" s="117">
        <v>1</v>
      </c>
      <c r="CF18" s="118">
        <v>1</v>
      </c>
      <c r="CG18" s="117">
        <v>1</v>
      </c>
      <c r="CH18" s="119">
        <v>1</v>
      </c>
      <c r="CI18" s="103">
        <v>1</v>
      </c>
      <c r="CJ18" s="107">
        <v>1</v>
      </c>
      <c r="CK18" s="107">
        <v>1</v>
      </c>
      <c r="CL18" s="103">
        <v>1</v>
      </c>
      <c r="CM18" s="104">
        <v>1</v>
      </c>
      <c r="CN18" s="107">
        <v>1</v>
      </c>
      <c r="CO18" s="107">
        <v>1</v>
      </c>
      <c r="CP18" s="107">
        <v>1</v>
      </c>
      <c r="CQ18" s="107">
        <v>1</v>
      </c>
      <c r="CR18" s="107">
        <v>1</v>
      </c>
      <c r="CS18" s="107">
        <v>1</v>
      </c>
      <c r="CT18" s="107">
        <v>1</v>
      </c>
      <c r="CU18" s="107">
        <v>1</v>
      </c>
      <c r="CV18" s="107">
        <v>1</v>
      </c>
      <c r="CW18" s="107">
        <v>1</v>
      </c>
      <c r="CX18" s="107">
        <v>1</v>
      </c>
      <c r="CY18" s="107">
        <v>1</v>
      </c>
      <c r="CZ18" s="107">
        <v>1</v>
      </c>
      <c r="DA18" s="116">
        <v>1</v>
      </c>
      <c r="DB18" s="117">
        <v>1</v>
      </c>
      <c r="DC18" s="117">
        <v>1</v>
      </c>
      <c r="DD18" s="117">
        <v>1</v>
      </c>
      <c r="DE18" s="117">
        <v>1</v>
      </c>
      <c r="DF18" s="117">
        <v>1</v>
      </c>
      <c r="DG18" s="117">
        <v>1</v>
      </c>
      <c r="DH18" s="117">
        <v>1</v>
      </c>
      <c r="DI18" s="118">
        <v>1</v>
      </c>
      <c r="DJ18" s="119">
        <v>1</v>
      </c>
      <c r="DK18" s="103">
        <v>1</v>
      </c>
      <c r="DL18" s="107">
        <v>1</v>
      </c>
      <c r="DM18" s="107">
        <v>1</v>
      </c>
      <c r="DN18" s="116">
        <v>1</v>
      </c>
      <c r="DO18" s="118">
        <v>1</v>
      </c>
      <c r="DP18" s="118">
        <v>1</v>
      </c>
      <c r="DQ18" s="118">
        <v>1</v>
      </c>
      <c r="DR18" s="118">
        <v>1</v>
      </c>
      <c r="DS18" s="118">
        <v>1</v>
      </c>
      <c r="DT18" s="118">
        <v>1</v>
      </c>
      <c r="DU18" s="118">
        <v>1</v>
      </c>
      <c r="DV18" s="117">
        <v>1</v>
      </c>
      <c r="DW18" s="119">
        <v>1</v>
      </c>
      <c r="DX18" s="107">
        <v>1</v>
      </c>
      <c r="DY18" s="107">
        <v>1</v>
      </c>
      <c r="DZ18" s="107">
        <v>1</v>
      </c>
      <c r="EA18" s="107">
        <v>1</v>
      </c>
      <c r="EB18" s="107">
        <v>1</v>
      </c>
      <c r="EC18" s="107">
        <v>1</v>
      </c>
      <c r="ED18" s="107">
        <v>1</v>
      </c>
      <c r="EE18" s="107">
        <v>1</v>
      </c>
      <c r="EF18" s="107">
        <v>1</v>
      </c>
      <c r="EG18" s="107">
        <v>1</v>
      </c>
      <c r="EH18" s="107">
        <v>1</v>
      </c>
      <c r="EI18" s="107">
        <v>1</v>
      </c>
      <c r="EJ18" s="107">
        <v>1</v>
      </c>
      <c r="EK18" s="107">
        <v>1</v>
      </c>
      <c r="EL18" s="107">
        <v>1</v>
      </c>
      <c r="EM18" s="116">
        <v>1</v>
      </c>
      <c r="EN18" s="118">
        <v>1</v>
      </c>
      <c r="EO18" s="118">
        <v>1</v>
      </c>
      <c r="EP18" s="118">
        <v>1</v>
      </c>
      <c r="EQ18" s="118">
        <v>1</v>
      </c>
      <c r="ER18" s="118">
        <v>1</v>
      </c>
      <c r="ES18" s="118">
        <v>1</v>
      </c>
      <c r="ET18" s="119">
        <v>1</v>
      </c>
    </row>
    <row r="19" spans="1:150">
      <c r="A19" s="96">
        <f>Classe!B26</f>
        <v>0</v>
      </c>
      <c r="B19" s="122">
        <f>Classe!C26</f>
        <v>0</v>
      </c>
      <c r="C19" s="98">
        <v>1</v>
      </c>
      <c r="D19" s="99">
        <v>1</v>
      </c>
      <c r="E19" s="100">
        <v>1</v>
      </c>
      <c r="F19" s="101">
        <v>1</v>
      </c>
      <c r="G19" s="102">
        <v>1</v>
      </c>
      <c r="H19" s="120">
        <v>1</v>
      </c>
      <c r="I19" s="120">
        <v>1</v>
      </c>
      <c r="J19" s="120">
        <v>1</v>
      </c>
      <c r="K19" s="102">
        <v>1</v>
      </c>
      <c r="L19" s="102">
        <v>1</v>
      </c>
      <c r="M19" s="102">
        <v>1</v>
      </c>
      <c r="N19" s="102">
        <v>1</v>
      </c>
      <c r="O19" s="102">
        <v>1</v>
      </c>
      <c r="P19" s="102">
        <v>1</v>
      </c>
      <c r="Q19" s="102">
        <v>1</v>
      </c>
      <c r="R19" s="102">
        <v>1</v>
      </c>
      <c r="S19" s="103">
        <v>1</v>
      </c>
      <c r="T19" s="104">
        <v>1</v>
      </c>
      <c r="U19" s="104">
        <v>1</v>
      </c>
      <c r="V19" s="105">
        <v>1</v>
      </c>
      <c r="W19" s="105">
        <v>1</v>
      </c>
      <c r="X19" s="105">
        <v>1</v>
      </c>
      <c r="Y19" s="105">
        <v>1</v>
      </c>
      <c r="Z19" s="105">
        <v>1</v>
      </c>
      <c r="AA19" s="105">
        <v>1</v>
      </c>
      <c r="AB19" s="106">
        <v>1</v>
      </c>
      <c r="AC19" s="103">
        <v>1</v>
      </c>
      <c r="AD19" s="104">
        <v>1</v>
      </c>
      <c r="AE19" s="107">
        <v>1</v>
      </c>
      <c r="AF19" s="104">
        <v>1</v>
      </c>
      <c r="AG19" s="104">
        <v>1</v>
      </c>
      <c r="AH19" s="104">
        <v>1</v>
      </c>
      <c r="AI19" s="104">
        <v>1</v>
      </c>
      <c r="AJ19" s="104">
        <v>1</v>
      </c>
      <c r="AK19" s="104">
        <v>1</v>
      </c>
      <c r="AL19" s="104">
        <v>1</v>
      </c>
      <c r="AM19" s="104">
        <v>1</v>
      </c>
      <c r="AN19" s="104">
        <v>1</v>
      </c>
      <c r="AO19" s="104">
        <v>1</v>
      </c>
      <c r="AP19" s="104">
        <v>1</v>
      </c>
      <c r="AQ19" s="108">
        <v>1</v>
      </c>
      <c r="AR19" s="109">
        <v>1</v>
      </c>
      <c r="AS19" s="102">
        <v>1</v>
      </c>
      <c r="AT19" s="102">
        <v>1</v>
      </c>
      <c r="AU19" s="110">
        <v>1</v>
      </c>
      <c r="AV19" s="103">
        <v>1</v>
      </c>
      <c r="AW19" s="103">
        <v>1</v>
      </c>
      <c r="AX19" s="103">
        <v>1</v>
      </c>
      <c r="AY19" s="103">
        <v>1</v>
      </c>
      <c r="AZ19" s="103">
        <v>1</v>
      </c>
      <c r="BA19" s="103">
        <v>1</v>
      </c>
      <c r="BB19" s="103">
        <v>1</v>
      </c>
      <c r="BC19" s="103">
        <v>1</v>
      </c>
      <c r="BD19" s="103">
        <v>1</v>
      </c>
      <c r="BE19" s="103">
        <v>1</v>
      </c>
      <c r="BF19" s="103">
        <v>1</v>
      </c>
      <c r="BG19" s="103">
        <v>1</v>
      </c>
      <c r="BH19" s="111">
        <v>1</v>
      </c>
      <c r="BI19" s="112">
        <v>1</v>
      </c>
      <c r="BJ19" s="112">
        <v>1</v>
      </c>
      <c r="BK19" s="112">
        <v>1</v>
      </c>
      <c r="BL19" s="112">
        <v>1</v>
      </c>
      <c r="BM19" s="112">
        <v>1</v>
      </c>
      <c r="BN19" s="112">
        <v>1</v>
      </c>
      <c r="BO19" s="112">
        <v>1</v>
      </c>
      <c r="BP19" s="112">
        <v>1</v>
      </c>
      <c r="BQ19" s="112">
        <v>1</v>
      </c>
      <c r="BR19" s="113">
        <v>1</v>
      </c>
      <c r="BS19" s="113">
        <v>1</v>
      </c>
      <c r="BT19" s="113">
        <v>1</v>
      </c>
      <c r="BU19" s="113">
        <v>1</v>
      </c>
      <c r="BV19" s="114">
        <v>1</v>
      </c>
      <c r="BW19" s="121">
        <v>60</v>
      </c>
      <c r="BX19" s="121">
        <v>102</v>
      </c>
      <c r="BY19" s="116">
        <v>1</v>
      </c>
      <c r="BZ19" s="117">
        <v>1</v>
      </c>
      <c r="CA19" s="117">
        <v>1</v>
      </c>
      <c r="CB19" s="118">
        <v>1</v>
      </c>
      <c r="CC19" s="117">
        <v>1</v>
      </c>
      <c r="CD19" s="117">
        <v>1</v>
      </c>
      <c r="CE19" s="117">
        <v>1</v>
      </c>
      <c r="CF19" s="118">
        <v>1</v>
      </c>
      <c r="CG19" s="117">
        <v>1</v>
      </c>
      <c r="CH19" s="119">
        <v>1</v>
      </c>
      <c r="CI19" s="103">
        <v>1</v>
      </c>
      <c r="CJ19" s="107">
        <v>1</v>
      </c>
      <c r="CK19" s="107">
        <v>1</v>
      </c>
      <c r="CL19" s="103">
        <v>1</v>
      </c>
      <c r="CM19" s="104">
        <v>1</v>
      </c>
      <c r="CN19" s="107">
        <v>1</v>
      </c>
      <c r="CO19" s="107">
        <v>1</v>
      </c>
      <c r="CP19" s="107">
        <v>1</v>
      </c>
      <c r="CQ19" s="107">
        <v>1</v>
      </c>
      <c r="CR19" s="107">
        <v>1</v>
      </c>
      <c r="CS19" s="107">
        <v>1</v>
      </c>
      <c r="CT19" s="107">
        <v>1</v>
      </c>
      <c r="CU19" s="107">
        <v>1</v>
      </c>
      <c r="CV19" s="107">
        <v>1</v>
      </c>
      <c r="CW19" s="107">
        <v>1</v>
      </c>
      <c r="CX19" s="107">
        <v>1</v>
      </c>
      <c r="CY19" s="107">
        <v>1</v>
      </c>
      <c r="CZ19" s="107">
        <v>1</v>
      </c>
      <c r="DA19" s="116">
        <v>1</v>
      </c>
      <c r="DB19" s="117">
        <v>1</v>
      </c>
      <c r="DC19" s="117">
        <v>1</v>
      </c>
      <c r="DD19" s="117">
        <v>1</v>
      </c>
      <c r="DE19" s="117">
        <v>1</v>
      </c>
      <c r="DF19" s="117">
        <v>1</v>
      </c>
      <c r="DG19" s="117">
        <v>1</v>
      </c>
      <c r="DH19" s="117">
        <v>1</v>
      </c>
      <c r="DI19" s="118">
        <v>1</v>
      </c>
      <c r="DJ19" s="119">
        <v>1</v>
      </c>
      <c r="DK19" s="103">
        <v>1</v>
      </c>
      <c r="DL19" s="107">
        <v>1</v>
      </c>
      <c r="DM19" s="107">
        <v>1</v>
      </c>
      <c r="DN19" s="116">
        <v>1</v>
      </c>
      <c r="DO19" s="118">
        <v>1</v>
      </c>
      <c r="DP19" s="118">
        <v>1</v>
      </c>
      <c r="DQ19" s="118">
        <v>1</v>
      </c>
      <c r="DR19" s="118">
        <v>1</v>
      </c>
      <c r="DS19" s="118">
        <v>1</v>
      </c>
      <c r="DT19" s="118">
        <v>1</v>
      </c>
      <c r="DU19" s="118">
        <v>1</v>
      </c>
      <c r="DV19" s="117">
        <v>1</v>
      </c>
      <c r="DW19" s="119">
        <v>1</v>
      </c>
      <c r="DX19" s="107">
        <v>1</v>
      </c>
      <c r="DY19" s="107">
        <v>1</v>
      </c>
      <c r="DZ19" s="107">
        <v>1</v>
      </c>
      <c r="EA19" s="107">
        <v>1</v>
      </c>
      <c r="EB19" s="107">
        <v>1</v>
      </c>
      <c r="EC19" s="107">
        <v>1</v>
      </c>
      <c r="ED19" s="107">
        <v>1</v>
      </c>
      <c r="EE19" s="107">
        <v>1</v>
      </c>
      <c r="EF19" s="107">
        <v>1</v>
      </c>
      <c r="EG19" s="107">
        <v>1</v>
      </c>
      <c r="EH19" s="107">
        <v>1</v>
      </c>
      <c r="EI19" s="107">
        <v>1</v>
      </c>
      <c r="EJ19" s="107">
        <v>1</v>
      </c>
      <c r="EK19" s="107">
        <v>1</v>
      </c>
      <c r="EL19" s="107">
        <v>1</v>
      </c>
      <c r="EM19" s="116">
        <v>1</v>
      </c>
      <c r="EN19" s="118">
        <v>1</v>
      </c>
      <c r="EO19" s="118">
        <v>1</v>
      </c>
      <c r="EP19" s="118">
        <v>1</v>
      </c>
      <c r="EQ19" s="118">
        <v>1</v>
      </c>
      <c r="ER19" s="118">
        <v>1</v>
      </c>
      <c r="ES19" s="118">
        <v>1</v>
      </c>
      <c r="ET19" s="119">
        <v>1</v>
      </c>
    </row>
    <row r="20" spans="1:150">
      <c r="A20" s="96">
        <f>Classe!B27</f>
        <v>0</v>
      </c>
      <c r="B20" s="122">
        <f>Classe!C27</f>
        <v>0</v>
      </c>
      <c r="C20" s="98">
        <v>1</v>
      </c>
      <c r="D20" s="99">
        <v>1</v>
      </c>
      <c r="E20" s="100">
        <v>1</v>
      </c>
      <c r="F20" s="101">
        <v>1</v>
      </c>
      <c r="G20" s="102">
        <v>1</v>
      </c>
      <c r="H20" s="120">
        <v>1</v>
      </c>
      <c r="I20" s="120">
        <v>1</v>
      </c>
      <c r="J20" s="120">
        <v>1</v>
      </c>
      <c r="K20" s="102">
        <v>1</v>
      </c>
      <c r="L20" s="102">
        <v>1</v>
      </c>
      <c r="M20" s="102">
        <v>1</v>
      </c>
      <c r="N20" s="102">
        <v>1</v>
      </c>
      <c r="O20" s="102">
        <v>1</v>
      </c>
      <c r="P20" s="102">
        <v>1</v>
      </c>
      <c r="Q20" s="102">
        <v>1</v>
      </c>
      <c r="R20" s="102">
        <v>1</v>
      </c>
      <c r="S20" s="103">
        <v>1</v>
      </c>
      <c r="T20" s="104">
        <v>1</v>
      </c>
      <c r="U20" s="104">
        <v>1</v>
      </c>
      <c r="V20" s="105">
        <v>1</v>
      </c>
      <c r="W20" s="105">
        <v>1</v>
      </c>
      <c r="X20" s="105">
        <v>1</v>
      </c>
      <c r="Y20" s="105">
        <v>1</v>
      </c>
      <c r="Z20" s="105">
        <v>1</v>
      </c>
      <c r="AA20" s="105">
        <v>1</v>
      </c>
      <c r="AB20" s="106">
        <v>1</v>
      </c>
      <c r="AC20" s="103">
        <v>1</v>
      </c>
      <c r="AD20" s="104">
        <v>1</v>
      </c>
      <c r="AE20" s="107">
        <v>1</v>
      </c>
      <c r="AF20" s="104">
        <v>1</v>
      </c>
      <c r="AG20" s="104">
        <v>1</v>
      </c>
      <c r="AH20" s="104">
        <v>1</v>
      </c>
      <c r="AI20" s="104">
        <v>1</v>
      </c>
      <c r="AJ20" s="104">
        <v>1</v>
      </c>
      <c r="AK20" s="104">
        <v>1</v>
      </c>
      <c r="AL20" s="104">
        <v>1</v>
      </c>
      <c r="AM20" s="104">
        <v>1</v>
      </c>
      <c r="AN20" s="104">
        <v>1</v>
      </c>
      <c r="AO20" s="104">
        <v>1</v>
      </c>
      <c r="AP20" s="104">
        <v>1</v>
      </c>
      <c r="AQ20" s="108">
        <v>1</v>
      </c>
      <c r="AR20" s="109">
        <v>1</v>
      </c>
      <c r="AS20" s="102">
        <v>1</v>
      </c>
      <c r="AT20" s="102">
        <v>1</v>
      </c>
      <c r="AU20" s="110">
        <v>1</v>
      </c>
      <c r="AV20" s="103">
        <v>1</v>
      </c>
      <c r="AW20" s="103">
        <v>1</v>
      </c>
      <c r="AX20" s="103">
        <v>1</v>
      </c>
      <c r="AY20" s="103">
        <v>1</v>
      </c>
      <c r="AZ20" s="103">
        <v>1</v>
      </c>
      <c r="BA20" s="103">
        <v>1</v>
      </c>
      <c r="BB20" s="103">
        <v>1</v>
      </c>
      <c r="BC20" s="103">
        <v>1</v>
      </c>
      <c r="BD20" s="103">
        <v>1</v>
      </c>
      <c r="BE20" s="103">
        <v>1</v>
      </c>
      <c r="BF20" s="103">
        <v>1</v>
      </c>
      <c r="BG20" s="103">
        <v>1</v>
      </c>
      <c r="BH20" s="111">
        <v>1</v>
      </c>
      <c r="BI20" s="112">
        <v>1</v>
      </c>
      <c r="BJ20" s="112">
        <v>1</v>
      </c>
      <c r="BK20" s="112">
        <v>1</v>
      </c>
      <c r="BL20" s="112">
        <v>1</v>
      </c>
      <c r="BM20" s="112">
        <v>1</v>
      </c>
      <c r="BN20" s="112">
        <v>1</v>
      </c>
      <c r="BO20" s="112">
        <v>1</v>
      </c>
      <c r="BP20" s="112">
        <v>1</v>
      </c>
      <c r="BQ20" s="112">
        <v>1</v>
      </c>
      <c r="BR20" s="113">
        <v>1</v>
      </c>
      <c r="BS20" s="113">
        <v>1</v>
      </c>
      <c r="BT20" s="113">
        <v>1</v>
      </c>
      <c r="BU20" s="113">
        <v>1</v>
      </c>
      <c r="BV20" s="114">
        <v>1</v>
      </c>
      <c r="BW20" s="121">
        <v>60</v>
      </c>
      <c r="BX20" s="121">
        <v>102</v>
      </c>
      <c r="BY20" s="116">
        <v>1</v>
      </c>
      <c r="BZ20" s="117">
        <v>1</v>
      </c>
      <c r="CA20" s="117">
        <v>1</v>
      </c>
      <c r="CB20" s="118">
        <v>1</v>
      </c>
      <c r="CC20" s="117">
        <v>1</v>
      </c>
      <c r="CD20" s="117">
        <v>1</v>
      </c>
      <c r="CE20" s="117">
        <v>1</v>
      </c>
      <c r="CF20" s="118">
        <v>1</v>
      </c>
      <c r="CG20" s="117">
        <v>1</v>
      </c>
      <c r="CH20" s="119">
        <v>1</v>
      </c>
      <c r="CI20" s="103">
        <v>1</v>
      </c>
      <c r="CJ20" s="107">
        <v>1</v>
      </c>
      <c r="CK20" s="107">
        <v>1</v>
      </c>
      <c r="CL20" s="103">
        <v>1</v>
      </c>
      <c r="CM20" s="104">
        <v>1</v>
      </c>
      <c r="CN20" s="107">
        <v>1</v>
      </c>
      <c r="CO20" s="107">
        <v>1</v>
      </c>
      <c r="CP20" s="107">
        <v>1</v>
      </c>
      <c r="CQ20" s="107">
        <v>1</v>
      </c>
      <c r="CR20" s="107">
        <v>1</v>
      </c>
      <c r="CS20" s="107">
        <v>1</v>
      </c>
      <c r="CT20" s="107">
        <v>1</v>
      </c>
      <c r="CU20" s="107">
        <v>1</v>
      </c>
      <c r="CV20" s="107">
        <v>1</v>
      </c>
      <c r="CW20" s="107">
        <v>1</v>
      </c>
      <c r="CX20" s="107">
        <v>1</v>
      </c>
      <c r="CY20" s="107">
        <v>1</v>
      </c>
      <c r="CZ20" s="107">
        <v>1</v>
      </c>
      <c r="DA20" s="116">
        <v>1</v>
      </c>
      <c r="DB20" s="117">
        <v>1</v>
      </c>
      <c r="DC20" s="117">
        <v>1</v>
      </c>
      <c r="DD20" s="117">
        <v>1</v>
      </c>
      <c r="DE20" s="117">
        <v>1</v>
      </c>
      <c r="DF20" s="117">
        <v>1</v>
      </c>
      <c r="DG20" s="117">
        <v>1</v>
      </c>
      <c r="DH20" s="117">
        <v>1</v>
      </c>
      <c r="DI20" s="118">
        <v>1</v>
      </c>
      <c r="DJ20" s="119">
        <v>1</v>
      </c>
      <c r="DK20" s="103">
        <v>1</v>
      </c>
      <c r="DL20" s="107">
        <v>1</v>
      </c>
      <c r="DM20" s="107">
        <v>1</v>
      </c>
      <c r="DN20" s="116">
        <v>1</v>
      </c>
      <c r="DO20" s="118">
        <v>1</v>
      </c>
      <c r="DP20" s="118">
        <v>1</v>
      </c>
      <c r="DQ20" s="118">
        <v>1</v>
      </c>
      <c r="DR20" s="118">
        <v>1</v>
      </c>
      <c r="DS20" s="118">
        <v>1</v>
      </c>
      <c r="DT20" s="118">
        <v>1</v>
      </c>
      <c r="DU20" s="118">
        <v>1</v>
      </c>
      <c r="DV20" s="117">
        <v>1</v>
      </c>
      <c r="DW20" s="119">
        <v>1</v>
      </c>
      <c r="DX20" s="107">
        <v>1</v>
      </c>
      <c r="DY20" s="107">
        <v>1</v>
      </c>
      <c r="DZ20" s="107">
        <v>1</v>
      </c>
      <c r="EA20" s="107">
        <v>1</v>
      </c>
      <c r="EB20" s="107">
        <v>1</v>
      </c>
      <c r="EC20" s="107">
        <v>1</v>
      </c>
      <c r="ED20" s="107">
        <v>1</v>
      </c>
      <c r="EE20" s="107">
        <v>1</v>
      </c>
      <c r="EF20" s="107">
        <v>1</v>
      </c>
      <c r="EG20" s="107">
        <v>1</v>
      </c>
      <c r="EH20" s="107">
        <v>1</v>
      </c>
      <c r="EI20" s="107">
        <v>1</v>
      </c>
      <c r="EJ20" s="107">
        <v>1</v>
      </c>
      <c r="EK20" s="107">
        <v>1</v>
      </c>
      <c r="EL20" s="107">
        <v>1</v>
      </c>
      <c r="EM20" s="116">
        <v>1</v>
      </c>
      <c r="EN20" s="118">
        <v>1</v>
      </c>
      <c r="EO20" s="118">
        <v>1</v>
      </c>
      <c r="EP20" s="118">
        <v>1</v>
      </c>
      <c r="EQ20" s="118">
        <v>1</v>
      </c>
      <c r="ER20" s="118">
        <v>1</v>
      </c>
      <c r="ES20" s="118">
        <v>1</v>
      </c>
      <c r="ET20" s="119">
        <v>1</v>
      </c>
    </row>
    <row r="21" spans="1:150">
      <c r="A21" s="96">
        <f>Classe!B28</f>
        <v>0</v>
      </c>
      <c r="B21" s="122">
        <f>Classe!C28</f>
        <v>0</v>
      </c>
      <c r="C21" s="98">
        <v>1</v>
      </c>
      <c r="D21" s="99">
        <v>1</v>
      </c>
      <c r="E21" s="100">
        <v>1</v>
      </c>
      <c r="F21" s="101">
        <v>1</v>
      </c>
      <c r="G21" s="102">
        <v>1</v>
      </c>
      <c r="H21" s="120">
        <v>1</v>
      </c>
      <c r="I21" s="120">
        <v>1</v>
      </c>
      <c r="J21" s="120">
        <v>1</v>
      </c>
      <c r="K21" s="102">
        <v>1</v>
      </c>
      <c r="L21" s="102">
        <v>1</v>
      </c>
      <c r="M21" s="102">
        <v>1</v>
      </c>
      <c r="N21" s="102">
        <v>1</v>
      </c>
      <c r="O21" s="102">
        <v>1</v>
      </c>
      <c r="P21" s="102">
        <v>1</v>
      </c>
      <c r="Q21" s="102">
        <v>1</v>
      </c>
      <c r="R21" s="102">
        <v>1</v>
      </c>
      <c r="S21" s="103">
        <v>1</v>
      </c>
      <c r="T21" s="104">
        <v>1</v>
      </c>
      <c r="U21" s="104">
        <v>1</v>
      </c>
      <c r="V21" s="105">
        <v>1</v>
      </c>
      <c r="W21" s="105">
        <v>1</v>
      </c>
      <c r="X21" s="105">
        <v>1</v>
      </c>
      <c r="Y21" s="105">
        <v>1</v>
      </c>
      <c r="Z21" s="105">
        <v>1</v>
      </c>
      <c r="AA21" s="105">
        <v>1</v>
      </c>
      <c r="AB21" s="106">
        <v>1</v>
      </c>
      <c r="AC21" s="103">
        <v>1</v>
      </c>
      <c r="AD21" s="104">
        <v>1</v>
      </c>
      <c r="AE21" s="107">
        <v>1</v>
      </c>
      <c r="AF21" s="104">
        <v>1</v>
      </c>
      <c r="AG21" s="104">
        <v>1</v>
      </c>
      <c r="AH21" s="104">
        <v>1</v>
      </c>
      <c r="AI21" s="104">
        <v>1</v>
      </c>
      <c r="AJ21" s="104">
        <v>1</v>
      </c>
      <c r="AK21" s="104">
        <v>1</v>
      </c>
      <c r="AL21" s="104">
        <v>1</v>
      </c>
      <c r="AM21" s="104">
        <v>1</v>
      </c>
      <c r="AN21" s="104">
        <v>1</v>
      </c>
      <c r="AO21" s="104">
        <v>1</v>
      </c>
      <c r="AP21" s="104">
        <v>1</v>
      </c>
      <c r="AQ21" s="108">
        <v>1</v>
      </c>
      <c r="AR21" s="109">
        <v>1</v>
      </c>
      <c r="AS21" s="102">
        <v>1</v>
      </c>
      <c r="AT21" s="102">
        <v>1</v>
      </c>
      <c r="AU21" s="110">
        <v>1</v>
      </c>
      <c r="AV21" s="103">
        <v>1</v>
      </c>
      <c r="AW21" s="103">
        <v>1</v>
      </c>
      <c r="AX21" s="103">
        <v>1</v>
      </c>
      <c r="AY21" s="103">
        <v>1</v>
      </c>
      <c r="AZ21" s="103">
        <v>1</v>
      </c>
      <c r="BA21" s="103">
        <v>1</v>
      </c>
      <c r="BB21" s="103">
        <v>1</v>
      </c>
      <c r="BC21" s="103">
        <v>1</v>
      </c>
      <c r="BD21" s="103">
        <v>1</v>
      </c>
      <c r="BE21" s="103">
        <v>1</v>
      </c>
      <c r="BF21" s="103">
        <v>1</v>
      </c>
      <c r="BG21" s="103">
        <v>1</v>
      </c>
      <c r="BH21" s="111">
        <v>1</v>
      </c>
      <c r="BI21" s="112">
        <v>1</v>
      </c>
      <c r="BJ21" s="112">
        <v>1</v>
      </c>
      <c r="BK21" s="112">
        <v>1</v>
      </c>
      <c r="BL21" s="112">
        <v>1</v>
      </c>
      <c r="BM21" s="112">
        <v>1</v>
      </c>
      <c r="BN21" s="112">
        <v>1</v>
      </c>
      <c r="BO21" s="112">
        <v>1</v>
      </c>
      <c r="BP21" s="112">
        <v>1</v>
      </c>
      <c r="BQ21" s="112">
        <v>1</v>
      </c>
      <c r="BR21" s="113">
        <v>1</v>
      </c>
      <c r="BS21" s="113">
        <v>1</v>
      </c>
      <c r="BT21" s="113">
        <v>1</v>
      </c>
      <c r="BU21" s="113">
        <v>1</v>
      </c>
      <c r="BV21" s="114">
        <v>1</v>
      </c>
      <c r="BW21" s="121">
        <v>60</v>
      </c>
      <c r="BX21" s="121">
        <v>102</v>
      </c>
      <c r="BY21" s="116">
        <v>1</v>
      </c>
      <c r="BZ21" s="117">
        <v>1</v>
      </c>
      <c r="CA21" s="117">
        <v>1</v>
      </c>
      <c r="CB21" s="118">
        <v>1</v>
      </c>
      <c r="CC21" s="117">
        <v>1</v>
      </c>
      <c r="CD21" s="117">
        <v>1</v>
      </c>
      <c r="CE21" s="117">
        <v>1</v>
      </c>
      <c r="CF21" s="118">
        <v>1</v>
      </c>
      <c r="CG21" s="117">
        <v>1</v>
      </c>
      <c r="CH21" s="119">
        <v>1</v>
      </c>
      <c r="CI21" s="103">
        <v>1</v>
      </c>
      <c r="CJ21" s="107">
        <v>1</v>
      </c>
      <c r="CK21" s="107">
        <v>1</v>
      </c>
      <c r="CL21" s="103">
        <v>1</v>
      </c>
      <c r="CM21" s="104">
        <v>1</v>
      </c>
      <c r="CN21" s="107">
        <v>1</v>
      </c>
      <c r="CO21" s="107">
        <v>1</v>
      </c>
      <c r="CP21" s="107">
        <v>1</v>
      </c>
      <c r="CQ21" s="107">
        <v>1</v>
      </c>
      <c r="CR21" s="107">
        <v>1</v>
      </c>
      <c r="CS21" s="107">
        <v>1</v>
      </c>
      <c r="CT21" s="107">
        <v>1</v>
      </c>
      <c r="CU21" s="107">
        <v>1</v>
      </c>
      <c r="CV21" s="107">
        <v>1</v>
      </c>
      <c r="CW21" s="107">
        <v>1</v>
      </c>
      <c r="CX21" s="107">
        <v>1</v>
      </c>
      <c r="CY21" s="107">
        <v>1</v>
      </c>
      <c r="CZ21" s="107">
        <v>1</v>
      </c>
      <c r="DA21" s="116">
        <v>1</v>
      </c>
      <c r="DB21" s="117">
        <v>1</v>
      </c>
      <c r="DC21" s="117">
        <v>1</v>
      </c>
      <c r="DD21" s="117">
        <v>1</v>
      </c>
      <c r="DE21" s="117">
        <v>1</v>
      </c>
      <c r="DF21" s="117">
        <v>1</v>
      </c>
      <c r="DG21" s="117">
        <v>1</v>
      </c>
      <c r="DH21" s="117">
        <v>1</v>
      </c>
      <c r="DI21" s="118">
        <v>1</v>
      </c>
      <c r="DJ21" s="119">
        <v>1</v>
      </c>
      <c r="DK21" s="103">
        <v>1</v>
      </c>
      <c r="DL21" s="107">
        <v>1</v>
      </c>
      <c r="DM21" s="107">
        <v>1</v>
      </c>
      <c r="DN21" s="116">
        <v>1</v>
      </c>
      <c r="DO21" s="118">
        <v>1</v>
      </c>
      <c r="DP21" s="118">
        <v>1</v>
      </c>
      <c r="DQ21" s="118">
        <v>1</v>
      </c>
      <c r="DR21" s="118">
        <v>1</v>
      </c>
      <c r="DS21" s="118">
        <v>1</v>
      </c>
      <c r="DT21" s="118">
        <v>1</v>
      </c>
      <c r="DU21" s="118">
        <v>1</v>
      </c>
      <c r="DV21" s="117">
        <v>1</v>
      </c>
      <c r="DW21" s="119">
        <v>1</v>
      </c>
      <c r="DX21" s="107">
        <v>1</v>
      </c>
      <c r="DY21" s="107">
        <v>1</v>
      </c>
      <c r="DZ21" s="107">
        <v>1</v>
      </c>
      <c r="EA21" s="107">
        <v>1</v>
      </c>
      <c r="EB21" s="107">
        <v>1</v>
      </c>
      <c r="EC21" s="107">
        <v>1</v>
      </c>
      <c r="ED21" s="107">
        <v>1</v>
      </c>
      <c r="EE21" s="107">
        <v>1</v>
      </c>
      <c r="EF21" s="107">
        <v>1</v>
      </c>
      <c r="EG21" s="107">
        <v>1</v>
      </c>
      <c r="EH21" s="107">
        <v>1</v>
      </c>
      <c r="EI21" s="107">
        <v>1</v>
      </c>
      <c r="EJ21" s="107">
        <v>1</v>
      </c>
      <c r="EK21" s="107">
        <v>1</v>
      </c>
      <c r="EL21" s="107">
        <v>1</v>
      </c>
      <c r="EM21" s="116">
        <v>1</v>
      </c>
      <c r="EN21" s="118">
        <v>1</v>
      </c>
      <c r="EO21" s="118">
        <v>1</v>
      </c>
      <c r="EP21" s="118">
        <v>1</v>
      </c>
      <c r="EQ21" s="118">
        <v>1</v>
      </c>
      <c r="ER21" s="118">
        <v>1</v>
      </c>
      <c r="ES21" s="118">
        <v>1</v>
      </c>
      <c r="ET21" s="119">
        <v>1</v>
      </c>
    </row>
    <row r="22" spans="1:150">
      <c r="A22" s="96">
        <f>Classe!B29</f>
        <v>0</v>
      </c>
      <c r="B22" s="122">
        <f>Classe!C29</f>
        <v>0</v>
      </c>
      <c r="C22" s="98">
        <v>1</v>
      </c>
      <c r="D22" s="99">
        <v>1</v>
      </c>
      <c r="E22" s="100">
        <v>1</v>
      </c>
      <c r="F22" s="101">
        <v>1</v>
      </c>
      <c r="G22" s="102">
        <v>1</v>
      </c>
      <c r="H22" s="120">
        <v>1</v>
      </c>
      <c r="I22" s="120">
        <v>1</v>
      </c>
      <c r="J22" s="120">
        <v>1</v>
      </c>
      <c r="K22" s="102">
        <v>1</v>
      </c>
      <c r="L22" s="102">
        <v>1</v>
      </c>
      <c r="M22" s="102">
        <v>1</v>
      </c>
      <c r="N22" s="102">
        <v>1</v>
      </c>
      <c r="O22" s="102">
        <v>1</v>
      </c>
      <c r="P22" s="102">
        <v>1</v>
      </c>
      <c r="Q22" s="102">
        <v>1</v>
      </c>
      <c r="R22" s="102">
        <v>1</v>
      </c>
      <c r="S22" s="103">
        <v>1</v>
      </c>
      <c r="T22" s="104">
        <v>1</v>
      </c>
      <c r="U22" s="104">
        <v>1</v>
      </c>
      <c r="V22" s="105">
        <v>1</v>
      </c>
      <c r="W22" s="105">
        <v>1</v>
      </c>
      <c r="X22" s="105">
        <v>1</v>
      </c>
      <c r="Y22" s="105">
        <v>1</v>
      </c>
      <c r="Z22" s="105">
        <v>1</v>
      </c>
      <c r="AA22" s="105">
        <v>1</v>
      </c>
      <c r="AB22" s="106">
        <v>1</v>
      </c>
      <c r="AC22" s="103">
        <v>1</v>
      </c>
      <c r="AD22" s="104">
        <v>1</v>
      </c>
      <c r="AE22" s="107">
        <v>1</v>
      </c>
      <c r="AF22" s="104">
        <v>1</v>
      </c>
      <c r="AG22" s="104">
        <v>1</v>
      </c>
      <c r="AH22" s="104">
        <v>1</v>
      </c>
      <c r="AI22" s="104">
        <v>1</v>
      </c>
      <c r="AJ22" s="104">
        <v>1</v>
      </c>
      <c r="AK22" s="104">
        <v>1</v>
      </c>
      <c r="AL22" s="104">
        <v>1</v>
      </c>
      <c r="AM22" s="104">
        <v>1</v>
      </c>
      <c r="AN22" s="104">
        <v>1</v>
      </c>
      <c r="AO22" s="104">
        <v>1</v>
      </c>
      <c r="AP22" s="104">
        <v>1</v>
      </c>
      <c r="AQ22" s="108">
        <v>1</v>
      </c>
      <c r="AR22" s="109">
        <v>1</v>
      </c>
      <c r="AS22" s="102">
        <v>1</v>
      </c>
      <c r="AT22" s="102">
        <v>1</v>
      </c>
      <c r="AU22" s="110">
        <v>1</v>
      </c>
      <c r="AV22" s="103">
        <v>1</v>
      </c>
      <c r="AW22" s="103">
        <v>1</v>
      </c>
      <c r="AX22" s="103">
        <v>1</v>
      </c>
      <c r="AY22" s="103">
        <v>1</v>
      </c>
      <c r="AZ22" s="103">
        <v>1</v>
      </c>
      <c r="BA22" s="103">
        <v>1</v>
      </c>
      <c r="BB22" s="103">
        <v>1</v>
      </c>
      <c r="BC22" s="103">
        <v>1</v>
      </c>
      <c r="BD22" s="103">
        <v>1</v>
      </c>
      <c r="BE22" s="103">
        <v>1</v>
      </c>
      <c r="BF22" s="103">
        <v>1</v>
      </c>
      <c r="BG22" s="103">
        <v>1</v>
      </c>
      <c r="BH22" s="111">
        <v>1</v>
      </c>
      <c r="BI22" s="112">
        <v>1</v>
      </c>
      <c r="BJ22" s="112">
        <v>1</v>
      </c>
      <c r="BK22" s="112">
        <v>1</v>
      </c>
      <c r="BL22" s="112">
        <v>1</v>
      </c>
      <c r="BM22" s="112">
        <v>1</v>
      </c>
      <c r="BN22" s="112">
        <v>1</v>
      </c>
      <c r="BO22" s="112">
        <v>1</v>
      </c>
      <c r="BP22" s="112">
        <v>1</v>
      </c>
      <c r="BQ22" s="112">
        <v>1</v>
      </c>
      <c r="BR22" s="113">
        <v>1</v>
      </c>
      <c r="BS22" s="113">
        <v>1</v>
      </c>
      <c r="BT22" s="113">
        <v>1</v>
      </c>
      <c r="BU22" s="113">
        <v>1</v>
      </c>
      <c r="BV22" s="114">
        <v>1</v>
      </c>
      <c r="BW22" s="121">
        <v>60</v>
      </c>
      <c r="BX22" s="121">
        <v>102</v>
      </c>
      <c r="BY22" s="116">
        <v>1</v>
      </c>
      <c r="BZ22" s="117">
        <v>1</v>
      </c>
      <c r="CA22" s="117">
        <v>1</v>
      </c>
      <c r="CB22" s="118">
        <v>1</v>
      </c>
      <c r="CC22" s="117">
        <v>1</v>
      </c>
      <c r="CD22" s="117">
        <v>1</v>
      </c>
      <c r="CE22" s="117">
        <v>1</v>
      </c>
      <c r="CF22" s="118">
        <v>1</v>
      </c>
      <c r="CG22" s="117">
        <v>1</v>
      </c>
      <c r="CH22" s="119">
        <v>1</v>
      </c>
      <c r="CI22" s="103">
        <v>1</v>
      </c>
      <c r="CJ22" s="107">
        <v>1</v>
      </c>
      <c r="CK22" s="107">
        <v>1</v>
      </c>
      <c r="CL22" s="103">
        <v>1</v>
      </c>
      <c r="CM22" s="104">
        <v>1</v>
      </c>
      <c r="CN22" s="107">
        <v>1</v>
      </c>
      <c r="CO22" s="107">
        <v>1</v>
      </c>
      <c r="CP22" s="107">
        <v>1</v>
      </c>
      <c r="CQ22" s="107">
        <v>1</v>
      </c>
      <c r="CR22" s="107">
        <v>1</v>
      </c>
      <c r="CS22" s="107">
        <v>1</v>
      </c>
      <c r="CT22" s="107">
        <v>1</v>
      </c>
      <c r="CU22" s="107">
        <v>1</v>
      </c>
      <c r="CV22" s="107">
        <v>1</v>
      </c>
      <c r="CW22" s="107">
        <v>1</v>
      </c>
      <c r="CX22" s="107">
        <v>1</v>
      </c>
      <c r="CY22" s="107">
        <v>1</v>
      </c>
      <c r="CZ22" s="107">
        <v>1</v>
      </c>
      <c r="DA22" s="116">
        <v>1</v>
      </c>
      <c r="DB22" s="117">
        <v>1</v>
      </c>
      <c r="DC22" s="117">
        <v>1</v>
      </c>
      <c r="DD22" s="117">
        <v>1</v>
      </c>
      <c r="DE22" s="117">
        <v>1</v>
      </c>
      <c r="DF22" s="117">
        <v>1</v>
      </c>
      <c r="DG22" s="117">
        <v>1</v>
      </c>
      <c r="DH22" s="117">
        <v>1</v>
      </c>
      <c r="DI22" s="118">
        <v>1</v>
      </c>
      <c r="DJ22" s="119">
        <v>1</v>
      </c>
      <c r="DK22" s="103">
        <v>1</v>
      </c>
      <c r="DL22" s="107">
        <v>1</v>
      </c>
      <c r="DM22" s="107">
        <v>1</v>
      </c>
      <c r="DN22" s="116">
        <v>1</v>
      </c>
      <c r="DO22" s="118">
        <v>1</v>
      </c>
      <c r="DP22" s="118">
        <v>1</v>
      </c>
      <c r="DQ22" s="118">
        <v>1</v>
      </c>
      <c r="DR22" s="118">
        <v>1</v>
      </c>
      <c r="DS22" s="118">
        <v>1</v>
      </c>
      <c r="DT22" s="118">
        <v>1</v>
      </c>
      <c r="DU22" s="118">
        <v>1</v>
      </c>
      <c r="DV22" s="117">
        <v>1</v>
      </c>
      <c r="DW22" s="119">
        <v>1</v>
      </c>
      <c r="DX22" s="107">
        <v>1</v>
      </c>
      <c r="DY22" s="107">
        <v>1</v>
      </c>
      <c r="DZ22" s="107">
        <v>1</v>
      </c>
      <c r="EA22" s="107">
        <v>1</v>
      </c>
      <c r="EB22" s="107">
        <v>1</v>
      </c>
      <c r="EC22" s="107">
        <v>1</v>
      </c>
      <c r="ED22" s="107">
        <v>1</v>
      </c>
      <c r="EE22" s="107">
        <v>1</v>
      </c>
      <c r="EF22" s="107">
        <v>1</v>
      </c>
      <c r="EG22" s="107">
        <v>1</v>
      </c>
      <c r="EH22" s="107">
        <v>1</v>
      </c>
      <c r="EI22" s="107">
        <v>1</v>
      </c>
      <c r="EJ22" s="107">
        <v>1</v>
      </c>
      <c r="EK22" s="107">
        <v>1</v>
      </c>
      <c r="EL22" s="107">
        <v>1</v>
      </c>
      <c r="EM22" s="116">
        <v>1</v>
      </c>
      <c r="EN22" s="118">
        <v>1</v>
      </c>
      <c r="EO22" s="118">
        <v>1</v>
      </c>
      <c r="EP22" s="118">
        <v>1</v>
      </c>
      <c r="EQ22" s="118">
        <v>1</v>
      </c>
      <c r="ER22" s="118">
        <v>1</v>
      </c>
      <c r="ES22" s="118">
        <v>1</v>
      </c>
      <c r="ET22" s="119">
        <v>1</v>
      </c>
    </row>
    <row r="23" spans="1:150">
      <c r="A23" s="96">
        <f>Classe!B30</f>
        <v>0</v>
      </c>
      <c r="B23" s="122">
        <f>Classe!C30</f>
        <v>0</v>
      </c>
      <c r="C23" s="98">
        <v>1</v>
      </c>
      <c r="D23" s="99">
        <v>1</v>
      </c>
      <c r="E23" s="100">
        <v>1</v>
      </c>
      <c r="F23" s="101">
        <v>1</v>
      </c>
      <c r="G23" s="102">
        <v>1</v>
      </c>
      <c r="H23" s="120">
        <v>1</v>
      </c>
      <c r="I23" s="120">
        <v>1</v>
      </c>
      <c r="J23" s="120">
        <v>1</v>
      </c>
      <c r="K23" s="102">
        <v>1</v>
      </c>
      <c r="L23" s="102">
        <v>1</v>
      </c>
      <c r="M23" s="102">
        <v>1</v>
      </c>
      <c r="N23" s="102">
        <v>1</v>
      </c>
      <c r="O23" s="102">
        <v>1</v>
      </c>
      <c r="P23" s="102">
        <v>1</v>
      </c>
      <c r="Q23" s="102">
        <v>1</v>
      </c>
      <c r="R23" s="102">
        <v>1</v>
      </c>
      <c r="S23" s="103">
        <v>1</v>
      </c>
      <c r="T23" s="104">
        <v>1</v>
      </c>
      <c r="U23" s="104">
        <v>1</v>
      </c>
      <c r="V23" s="105">
        <v>1</v>
      </c>
      <c r="W23" s="105">
        <v>1</v>
      </c>
      <c r="X23" s="105">
        <v>1</v>
      </c>
      <c r="Y23" s="105">
        <v>1</v>
      </c>
      <c r="Z23" s="105">
        <v>1</v>
      </c>
      <c r="AA23" s="105">
        <v>1</v>
      </c>
      <c r="AB23" s="106">
        <v>1</v>
      </c>
      <c r="AC23" s="103">
        <v>1</v>
      </c>
      <c r="AD23" s="104">
        <v>1</v>
      </c>
      <c r="AE23" s="107">
        <v>1</v>
      </c>
      <c r="AF23" s="104">
        <v>1</v>
      </c>
      <c r="AG23" s="104">
        <v>1</v>
      </c>
      <c r="AH23" s="104">
        <v>1</v>
      </c>
      <c r="AI23" s="104">
        <v>1</v>
      </c>
      <c r="AJ23" s="104">
        <v>1</v>
      </c>
      <c r="AK23" s="104">
        <v>1</v>
      </c>
      <c r="AL23" s="104">
        <v>1</v>
      </c>
      <c r="AM23" s="104">
        <v>1</v>
      </c>
      <c r="AN23" s="104">
        <v>1</v>
      </c>
      <c r="AO23" s="104">
        <v>1</v>
      </c>
      <c r="AP23" s="104">
        <v>1</v>
      </c>
      <c r="AQ23" s="108">
        <v>1</v>
      </c>
      <c r="AR23" s="109">
        <v>1</v>
      </c>
      <c r="AS23" s="102">
        <v>1</v>
      </c>
      <c r="AT23" s="102">
        <v>1</v>
      </c>
      <c r="AU23" s="110">
        <v>1</v>
      </c>
      <c r="AV23" s="103">
        <v>1</v>
      </c>
      <c r="AW23" s="103">
        <v>1</v>
      </c>
      <c r="AX23" s="103">
        <v>1</v>
      </c>
      <c r="AY23" s="103">
        <v>1</v>
      </c>
      <c r="AZ23" s="103">
        <v>1</v>
      </c>
      <c r="BA23" s="103">
        <v>1</v>
      </c>
      <c r="BB23" s="103">
        <v>1</v>
      </c>
      <c r="BC23" s="103">
        <v>1</v>
      </c>
      <c r="BD23" s="103">
        <v>1</v>
      </c>
      <c r="BE23" s="103">
        <v>1</v>
      </c>
      <c r="BF23" s="103">
        <v>1</v>
      </c>
      <c r="BG23" s="103">
        <v>1</v>
      </c>
      <c r="BH23" s="111">
        <v>1</v>
      </c>
      <c r="BI23" s="112">
        <v>1</v>
      </c>
      <c r="BJ23" s="112">
        <v>1</v>
      </c>
      <c r="BK23" s="112">
        <v>1</v>
      </c>
      <c r="BL23" s="112">
        <v>1</v>
      </c>
      <c r="BM23" s="112">
        <v>1</v>
      </c>
      <c r="BN23" s="112">
        <v>1</v>
      </c>
      <c r="BO23" s="112">
        <v>1</v>
      </c>
      <c r="BP23" s="112">
        <v>1</v>
      </c>
      <c r="BQ23" s="112">
        <v>1</v>
      </c>
      <c r="BR23" s="113">
        <v>1</v>
      </c>
      <c r="BS23" s="113">
        <v>1</v>
      </c>
      <c r="BT23" s="113">
        <v>1</v>
      </c>
      <c r="BU23" s="113">
        <v>1</v>
      </c>
      <c r="BV23" s="114">
        <v>1</v>
      </c>
      <c r="BW23" s="121">
        <v>60</v>
      </c>
      <c r="BX23" s="121">
        <v>102</v>
      </c>
      <c r="BY23" s="116">
        <v>1</v>
      </c>
      <c r="BZ23" s="117">
        <v>1</v>
      </c>
      <c r="CA23" s="117">
        <v>1</v>
      </c>
      <c r="CB23" s="118">
        <v>1</v>
      </c>
      <c r="CC23" s="117">
        <v>1</v>
      </c>
      <c r="CD23" s="117">
        <v>1</v>
      </c>
      <c r="CE23" s="117">
        <v>1</v>
      </c>
      <c r="CF23" s="118">
        <v>1</v>
      </c>
      <c r="CG23" s="117">
        <v>1</v>
      </c>
      <c r="CH23" s="119">
        <v>1</v>
      </c>
      <c r="CI23" s="103">
        <v>1</v>
      </c>
      <c r="CJ23" s="107">
        <v>1</v>
      </c>
      <c r="CK23" s="107">
        <v>1</v>
      </c>
      <c r="CL23" s="103">
        <v>1</v>
      </c>
      <c r="CM23" s="104">
        <v>1</v>
      </c>
      <c r="CN23" s="107">
        <v>1</v>
      </c>
      <c r="CO23" s="107">
        <v>1</v>
      </c>
      <c r="CP23" s="107">
        <v>1</v>
      </c>
      <c r="CQ23" s="107">
        <v>1</v>
      </c>
      <c r="CR23" s="107">
        <v>1</v>
      </c>
      <c r="CS23" s="107">
        <v>1</v>
      </c>
      <c r="CT23" s="107">
        <v>1</v>
      </c>
      <c r="CU23" s="107">
        <v>1</v>
      </c>
      <c r="CV23" s="107">
        <v>1</v>
      </c>
      <c r="CW23" s="107">
        <v>1</v>
      </c>
      <c r="CX23" s="107">
        <v>1</v>
      </c>
      <c r="CY23" s="107">
        <v>1</v>
      </c>
      <c r="CZ23" s="107">
        <v>1</v>
      </c>
      <c r="DA23" s="116">
        <v>1</v>
      </c>
      <c r="DB23" s="117">
        <v>1</v>
      </c>
      <c r="DC23" s="117">
        <v>1</v>
      </c>
      <c r="DD23" s="117">
        <v>1</v>
      </c>
      <c r="DE23" s="117">
        <v>1</v>
      </c>
      <c r="DF23" s="117">
        <v>1</v>
      </c>
      <c r="DG23" s="117">
        <v>1</v>
      </c>
      <c r="DH23" s="117">
        <v>1</v>
      </c>
      <c r="DI23" s="118">
        <v>1</v>
      </c>
      <c r="DJ23" s="119">
        <v>1</v>
      </c>
      <c r="DK23" s="103">
        <v>1</v>
      </c>
      <c r="DL23" s="107">
        <v>1</v>
      </c>
      <c r="DM23" s="107">
        <v>1</v>
      </c>
      <c r="DN23" s="116">
        <v>1</v>
      </c>
      <c r="DO23" s="118">
        <v>1</v>
      </c>
      <c r="DP23" s="118">
        <v>1</v>
      </c>
      <c r="DQ23" s="118">
        <v>1</v>
      </c>
      <c r="DR23" s="118">
        <v>1</v>
      </c>
      <c r="DS23" s="118">
        <v>1</v>
      </c>
      <c r="DT23" s="118">
        <v>1</v>
      </c>
      <c r="DU23" s="118">
        <v>1</v>
      </c>
      <c r="DV23" s="117">
        <v>1</v>
      </c>
      <c r="DW23" s="119">
        <v>1</v>
      </c>
      <c r="DX23" s="107">
        <v>1</v>
      </c>
      <c r="DY23" s="107">
        <v>1</v>
      </c>
      <c r="DZ23" s="107">
        <v>1</v>
      </c>
      <c r="EA23" s="107">
        <v>1</v>
      </c>
      <c r="EB23" s="107">
        <v>1</v>
      </c>
      <c r="EC23" s="107">
        <v>1</v>
      </c>
      <c r="ED23" s="107">
        <v>1</v>
      </c>
      <c r="EE23" s="107">
        <v>1</v>
      </c>
      <c r="EF23" s="107">
        <v>1</v>
      </c>
      <c r="EG23" s="107">
        <v>1</v>
      </c>
      <c r="EH23" s="107">
        <v>1</v>
      </c>
      <c r="EI23" s="107">
        <v>1</v>
      </c>
      <c r="EJ23" s="107">
        <v>1</v>
      </c>
      <c r="EK23" s="107">
        <v>1</v>
      </c>
      <c r="EL23" s="107">
        <v>1</v>
      </c>
      <c r="EM23" s="116">
        <v>1</v>
      </c>
      <c r="EN23" s="118">
        <v>1</v>
      </c>
      <c r="EO23" s="118">
        <v>1</v>
      </c>
      <c r="EP23" s="118">
        <v>1</v>
      </c>
      <c r="EQ23" s="118">
        <v>1</v>
      </c>
      <c r="ER23" s="118">
        <v>1</v>
      </c>
      <c r="ES23" s="118">
        <v>1</v>
      </c>
      <c r="ET23" s="119">
        <v>1</v>
      </c>
    </row>
    <row r="24" spans="1:150">
      <c r="A24" s="96">
        <f>Classe!B31</f>
        <v>0</v>
      </c>
      <c r="B24" s="122">
        <f>Classe!C31</f>
        <v>0</v>
      </c>
      <c r="C24" s="98">
        <v>1</v>
      </c>
      <c r="D24" s="99">
        <v>1</v>
      </c>
      <c r="E24" s="100">
        <v>1</v>
      </c>
      <c r="F24" s="101">
        <v>1</v>
      </c>
      <c r="G24" s="102">
        <v>1</v>
      </c>
      <c r="H24" s="120">
        <v>1</v>
      </c>
      <c r="I24" s="120">
        <v>1</v>
      </c>
      <c r="J24" s="120">
        <v>1</v>
      </c>
      <c r="K24" s="102">
        <v>1</v>
      </c>
      <c r="L24" s="102">
        <v>1</v>
      </c>
      <c r="M24" s="102">
        <v>1</v>
      </c>
      <c r="N24" s="102">
        <v>1</v>
      </c>
      <c r="O24" s="102">
        <v>1</v>
      </c>
      <c r="P24" s="102">
        <v>1</v>
      </c>
      <c r="Q24" s="102">
        <v>1</v>
      </c>
      <c r="R24" s="102">
        <v>1</v>
      </c>
      <c r="S24" s="103">
        <v>1</v>
      </c>
      <c r="T24" s="104">
        <v>1</v>
      </c>
      <c r="U24" s="104">
        <v>1</v>
      </c>
      <c r="V24" s="105">
        <v>1</v>
      </c>
      <c r="W24" s="105">
        <v>1</v>
      </c>
      <c r="X24" s="105">
        <v>1</v>
      </c>
      <c r="Y24" s="105">
        <v>1</v>
      </c>
      <c r="Z24" s="105">
        <v>1</v>
      </c>
      <c r="AA24" s="105">
        <v>1</v>
      </c>
      <c r="AB24" s="106">
        <v>1</v>
      </c>
      <c r="AC24" s="103">
        <v>1</v>
      </c>
      <c r="AD24" s="104">
        <v>1</v>
      </c>
      <c r="AE24" s="107">
        <v>1</v>
      </c>
      <c r="AF24" s="104">
        <v>1</v>
      </c>
      <c r="AG24" s="104">
        <v>1</v>
      </c>
      <c r="AH24" s="104">
        <v>1</v>
      </c>
      <c r="AI24" s="104">
        <v>1</v>
      </c>
      <c r="AJ24" s="104">
        <v>1</v>
      </c>
      <c r="AK24" s="104">
        <v>1</v>
      </c>
      <c r="AL24" s="104">
        <v>1</v>
      </c>
      <c r="AM24" s="104">
        <v>1</v>
      </c>
      <c r="AN24" s="104">
        <v>1</v>
      </c>
      <c r="AO24" s="104">
        <v>1</v>
      </c>
      <c r="AP24" s="104">
        <v>1</v>
      </c>
      <c r="AQ24" s="108">
        <v>1</v>
      </c>
      <c r="AR24" s="109">
        <v>1</v>
      </c>
      <c r="AS24" s="102">
        <v>1</v>
      </c>
      <c r="AT24" s="102">
        <v>1</v>
      </c>
      <c r="AU24" s="110">
        <v>1</v>
      </c>
      <c r="AV24" s="103">
        <v>1</v>
      </c>
      <c r="AW24" s="103">
        <v>1</v>
      </c>
      <c r="AX24" s="103">
        <v>1</v>
      </c>
      <c r="AY24" s="103">
        <v>1</v>
      </c>
      <c r="AZ24" s="103">
        <v>1</v>
      </c>
      <c r="BA24" s="103">
        <v>1</v>
      </c>
      <c r="BB24" s="103">
        <v>1</v>
      </c>
      <c r="BC24" s="103">
        <v>1</v>
      </c>
      <c r="BD24" s="103">
        <v>1</v>
      </c>
      <c r="BE24" s="103">
        <v>1</v>
      </c>
      <c r="BF24" s="103">
        <v>1</v>
      </c>
      <c r="BG24" s="103">
        <v>1</v>
      </c>
      <c r="BH24" s="111">
        <v>1</v>
      </c>
      <c r="BI24" s="112">
        <v>1</v>
      </c>
      <c r="BJ24" s="112">
        <v>1</v>
      </c>
      <c r="BK24" s="112">
        <v>1</v>
      </c>
      <c r="BL24" s="112">
        <v>1</v>
      </c>
      <c r="BM24" s="112">
        <v>1</v>
      </c>
      <c r="BN24" s="112">
        <v>1</v>
      </c>
      <c r="BO24" s="112">
        <v>1</v>
      </c>
      <c r="BP24" s="112">
        <v>1</v>
      </c>
      <c r="BQ24" s="112">
        <v>1</v>
      </c>
      <c r="BR24" s="113">
        <v>1</v>
      </c>
      <c r="BS24" s="113">
        <v>1</v>
      </c>
      <c r="BT24" s="113">
        <v>1</v>
      </c>
      <c r="BU24" s="113">
        <v>1</v>
      </c>
      <c r="BV24" s="114">
        <v>1</v>
      </c>
      <c r="BW24" s="121">
        <v>60</v>
      </c>
      <c r="BX24" s="121">
        <v>102</v>
      </c>
      <c r="BY24" s="116">
        <v>1</v>
      </c>
      <c r="BZ24" s="117">
        <v>1</v>
      </c>
      <c r="CA24" s="117">
        <v>1</v>
      </c>
      <c r="CB24" s="118">
        <v>1</v>
      </c>
      <c r="CC24" s="117">
        <v>1</v>
      </c>
      <c r="CD24" s="117">
        <v>1</v>
      </c>
      <c r="CE24" s="117">
        <v>1</v>
      </c>
      <c r="CF24" s="118">
        <v>1</v>
      </c>
      <c r="CG24" s="117">
        <v>1</v>
      </c>
      <c r="CH24" s="119">
        <v>1</v>
      </c>
      <c r="CI24" s="103">
        <v>1</v>
      </c>
      <c r="CJ24" s="107">
        <v>1</v>
      </c>
      <c r="CK24" s="107">
        <v>1</v>
      </c>
      <c r="CL24" s="103">
        <v>1</v>
      </c>
      <c r="CM24" s="104">
        <v>1</v>
      </c>
      <c r="CN24" s="107">
        <v>1</v>
      </c>
      <c r="CO24" s="107">
        <v>1</v>
      </c>
      <c r="CP24" s="107">
        <v>1</v>
      </c>
      <c r="CQ24" s="107">
        <v>1</v>
      </c>
      <c r="CR24" s="107">
        <v>1</v>
      </c>
      <c r="CS24" s="107">
        <v>1</v>
      </c>
      <c r="CT24" s="107">
        <v>1</v>
      </c>
      <c r="CU24" s="107">
        <v>1</v>
      </c>
      <c r="CV24" s="107">
        <v>1</v>
      </c>
      <c r="CW24" s="107">
        <v>1</v>
      </c>
      <c r="CX24" s="107">
        <v>1</v>
      </c>
      <c r="CY24" s="107">
        <v>1</v>
      </c>
      <c r="CZ24" s="107">
        <v>1</v>
      </c>
      <c r="DA24" s="116">
        <v>1</v>
      </c>
      <c r="DB24" s="117">
        <v>1</v>
      </c>
      <c r="DC24" s="117">
        <v>1</v>
      </c>
      <c r="DD24" s="117">
        <v>1</v>
      </c>
      <c r="DE24" s="117">
        <v>1</v>
      </c>
      <c r="DF24" s="117">
        <v>1</v>
      </c>
      <c r="DG24" s="117">
        <v>1</v>
      </c>
      <c r="DH24" s="117">
        <v>1</v>
      </c>
      <c r="DI24" s="118">
        <v>1</v>
      </c>
      <c r="DJ24" s="119">
        <v>1</v>
      </c>
      <c r="DK24" s="103">
        <v>1</v>
      </c>
      <c r="DL24" s="107">
        <v>1</v>
      </c>
      <c r="DM24" s="107">
        <v>1</v>
      </c>
      <c r="DN24" s="116">
        <v>1</v>
      </c>
      <c r="DO24" s="118">
        <v>1</v>
      </c>
      <c r="DP24" s="118">
        <v>1</v>
      </c>
      <c r="DQ24" s="118">
        <v>1</v>
      </c>
      <c r="DR24" s="118">
        <v>1</v>
      </c>
      <c r="DS24" s="118">
        <v>1</v>
      </c>
      <c r="DT24" s="118">
        <v>1</v>
      </c>
      <c r="DU24" s="118">
        <v>1</v>
      </c>
      <c r="DV24" s="117">
        <v>1</v>
      </c>
      <c r="DW24" s="119">
        <v>1</v>
      </c>
      <c r="DX24" s="107">
        <v>1</v>
      </c>
      <c r="DY24" s="107">
        <v>1</v>
      </c>
      <c r="DZ24" s="107">
        <v>1</v>
      </c>
      <c r="EA24" s="107">
        <v>1</v>
      </c>
      <c r="EB24" s="107">
        <v>1</v>
      </c>
      <c r="EC24" s="107">
        <v>1</v>
      </c>
      <c r="ED24" s="107">
        <v>1</v>
      </c>
      <c r="EE24" s="107">
        <v>1</v>
      </c>
      <c r="EF24" s="107">
        <v>1</v>
      </c>
      <c r="EG24" s="107">
        <v>1</v>
      </c>
      <c r="EH24" s="107">
        <v>1</v>
      </c>
      <c r="EI24" s="107">
        <v>1</v>
      </c>
      <c r="EJ24" s="107">
        <v>1</v>
      </c>
      <c r="EK24" s="107">
        <v>1</v>
      </c>
      <c r="EL24" s="107">
        <v>1</v>
      </c>
      <c r="EM24" s="116">
        <v>1</v>
      </c>
      <c r="EN24" s="118">
        <v>1</v>
      </c>
      <c r="EO24" s="118">
        <v>1</v>
      </c>
      <c r="EP24" s="118">
        <v>1</v>
      </c>
      <c r="EQ24" s="118">
        <v>1</v>
      </c>
      <c r="ER24" s="118">
        <v>1</v>
      </c>
      <c r="ES24" s="118">
        <v>1</v>
      </c>
      <c r="ET24" s="119">
        <v>1</v>
      </c>
    </row>
    <row r="25" spans="1:150">
      <c r="A25" s="96">
        <f>Classe!B32</f>
        <v>0</v>
      </c>
      <c r="B25" s="122">
        <f>Classe!C32</f>
        <v>0</v>
      </c>
      <c r="C25" s="98">
        <v>1</v>
      </c>
      <c r="D25" s="99">
        <v>1</v>
      </c>
      <c r="E25" s="100">
        <v>1</v>
      </c>
      <c r="F25" s="101">
        <v>1</v>
      </c>
      <c r="G25" s="102">
        <v>1</v>
      </c>
      <c r="H25" s="120">
        <v>1</v>
      </c>
      <c r="I25" s="120">
        <v>1</v>
      </c>
      <c r="J25" s="120">
        <v>1</v>
      </c>
      <c r="K25" s="102">
        <v>1</v>
      </c>
      <c r="L25" s="102">
        <v>1</v>
      </c>
      <c r="M25" s="102">
        <v>1</v>
      </c>
      <c r="N25" s="102">
        <v>1</v>
      </c>
      <c r="O25" s="102">
        <v>1</v>
      </c>
      <c r="P25" s="102">
        <v>1</v>
      </c>
      <c r="Q25" s="102">
        <v>1</v>
      </c>
      <c r="R25" s="102">
        <v>1</v>
      </c>
      <c r="S25" s="103">
        <v>1</v>
      </c>
      <c r="T25" s="104">
        <v>1</v>
      </c>
      <c r="U25" s="104">
        <v>1</v>
      </c>
      <c r="V25" s="105">
        <v>1</v>
      </c>
      <c r="W25" s="105">
        <v>1</v>
      </c>
      <c r="X25" s="105">
        <v>1</v>
      </c>
      <c r="Y25" s="105">
        <v>1</v>
      </c>
      <c r="Z25" s="105">
        <v>1</v>
      </c>
      <c r="AA25" s="105">
        <v>1</v>
      </c>
      <c r="AB25" s="106">
        <v>1</v>
      </c>
      <c r="AC25" s="103">
        <v>1</v>
      </c>
      <c r="AD25" s="104">
        <v>1</v>
      </c>
      <c r="AE25" s="107">
        <v>1</v>
      </c>
      <c r="AF25" s="104">
        <v>1</v>
      </c>
      <c r="AG25" s="104">
        <v>1</v>
      </c>
      <c r="AH25" s="104">
        <v>1</v>
      </c>
      <c r="AI25" s="104">
        <v>1</v>
      </c>
      <c r="AJ25" s="104">
        <v>1</v>
      </c>
      <c r="AK25" s="104">
        <v>1</v>
      </c>
      <c r="AL25" s="104">
        <v>1</v>
      </c>
      <c r="AM25" s="104">
        <v>1</v>
      </c>
      <c r="AN25" s="104">
        <v>1</v>
      </c>
      <c r="AO25" s="104">
        <v>1</v>
      </c>
      <c r="AP25" s="104">
        <v>1</v>
      </c>
      <c r="AQ25" s="108">
        <v>1</v>
      </c>
      <c r="AR25" s="109">
        <v>1</v>
      </c>
      <c r="AS25" s="102">
        <v>1</v>
      </c>
      <c r="AT25" s="102">
        <v>1</v>
      </c>
      <c r="AU25" s="110">
        <v>1</v>
      </c>
      <c r="AV25" s="103">
        <v>1</v>
      </c>
      <c r="AW25" s="103">
        <v>1</v>
      </c>
      <c r="AX25" s="103">
        <v>1</v>
      </c>
      <c r="AY25" s="103">
        <v>1</v>
      </c>
      <c r="AZ25" s="103">
        <v>1</v>
      </c>
      <c r="BA25" s="103">
        <v>1</v>
      </c>
      <c r="BB25" s="103">
        <v>1</v>
      </c>
      <c r="BC25" s="103">
        <v>1</v>
      </c>
      <c r="BD25" s="103">
        <v>1</v>
      </c>
      <c r="BE25" s="103">
        <v>1</v>
      </c>
      <c r="BF25" s="103">
        <v>1</v>
      </c>
      <c r="BG25" s="103">
        <v>1</v>
      </c>
      <c r="BH25" s="111">
        <v>1</v>
      </c>
      <c r="BI25" s="112">
        <v>1</v>
      </c>
      <c r="BJ25" s="112">
        <v>1</v>
      </c>
      <c r="BK25" s="112">
        <v>1</v>
      </c>
      <c r="BL25" s="112">
        <v>1</v>
      </c>
      <c r="BM25" s="112">
        <v>1</v>
      </c>
      <c r="BN25" s="112">
        <v>1</v>
      </c>
      <c r="BO25" s="112">
        <v>1</v>
      </c>
      <c r="BP25" s="112">
        <v>1</v>
      </c>
      <c r="BQ25" s="112">
        <v>1</v>
      </c>
      <c r="BR25" s="113">
        <v>1</v>
      </c>
      <c r="BS25" s="113">
        <v>1</v>
      </c>
      <c r="BT25" s="113">
        <v>1</v>
      </c>
      <c r="BU25" s="113">
        <v>1</v>
      </c>
      <c r="BV25" s="114">
        <v>1</v>
      </c>
      <c r="BW25" s="121">
        <v>60</v>
      </c>
      <c r="BX25" s="121">
        <v>102</v>
      </c>
      <c r="BY25" s="116">
        <v>1</v>
      </c>
      <c r="BZ25" s="117">
        <v>1</v>
      </c>
      <c r="CA25" s="117">
        <v>1</v>
      </c>
      <c r="CB25" s="118">
        <v>1</v>
      </c>
      <c r="CC25" s="117">
        <v>1</v>
      </c>
      <c r="CD25" s="117">
        <v>1</v>
      </c>
      <c r="CE25" s="117">
        <v>1</v>
      </c>
      <c r="CF25" s="118">
        <v>1</v>
      </c>
      <c r="CG25" s="117">
        <v>1</v>
      </c>
      <c r="CH25" s="119">
        <v>1</v>
      </c>
      <c r="CI25" s="103">
        <v>1</v>
      </c>
      <c r="CJ25" s="107">
        <v>1</v>
      </c>
      <c r="CK25" s="107">
        <v>1</v>
      </c>
      <c r="CL25" s="103">
        <v>1</v>
      </c>
      <c r="CM25" s="104">
        <v>1</v>
      </c>
      <c r="CN25" s="107">
        <v>1</v>
      </c>
      <c r="CO25" s="107">
        <v>1</v>
      </c>
      <c r="CP25" s="107">
        <v>1</v>
      </c>
      <c r="CQ25" s="107">
        <v>1</v>
      </c>
      <c r="CR25" s="107">
        <v>1</v>
      </c>
      <c r="CS25" s="107">
        <v>1</v>
      </c>
      <c r="CT25" s="107">
        <v>1</v>
      </c>
      <c r="CU25" s="107">
        <v>1</v>
      </c>
      <c r="CV25" s="107">
        <v>1</v>
      </c>
      <c r="CW25" s="107">
        <v>1</v>
      </c>
      <c r="CX25" s="107">
        <v>1</v>
      </c>
      <c r="CY25" s="107">
        <v>1</v>
      </c>
      <c r="CZ25" s="107">
        <v>1</v>
      </c>
      <c r="DA25" s="116">
        <v>1</v>
      </c>
      <c r="DB25" s="117">
        <v>1</v>
      </c>
      <c r="DC25" s="117">
        <v>1</v>
      </c>
      <c r="DD25" s="117">
        <v>1</v>
      </c>
      <c r="DE25" s="117">
        <v>1</v>
      </c>
      <c r="DF25" s="117">
        <v>1</v>
      </c>
      <c r="DG25" s="117">
        <v>1</v>
      </c>
      <c r="DH25" s="117">
        <v>1</v>
      </c>
      <c r="DI25" s="118">
        <v>1</v>
      </c>
      <c r="DJ25" s="119">
        <v>1</v>
      </c>
      <c r="DK25" s="103">
        <v>1</v>
      </c>
      <c r="DL25" s="107">
        <v>1</v>
      </c>
      <c r="DM25" s="107">
        <v>1</v>
      </c>
      <c r="DN25" s="116">
        <v>1</v>
      </c>
      <c r="DO25" s="118">
        <v>1</v>
      </c>
      <c r="DP25" s="118">
        <v>1</v>
      </c>
      <c r="DQ25" s="118">
        <v>1</v>
      </c>
      <c r="DR25" s="118">
        <v>1</v>
      </c>
      <c r="DS25" s="118">
        <v>1</v>
      </c>
      <c r="DT25" s="118">
        <v>1</v>
      </c>
      <c r="DU25" s="118">
        <v>1</v>
      </c>
      <c r="DV25" s="117">
        <v>1</v>
      </c>
      <c r="DW25" s="119">
        <v>1</v>
      </c>
      <c r="DX25" s="107">
        <v>1</v>
      </c>
      <c r="DY25" s="107">
        <v>1</v>
      </c>
      <c r="DZ25" s="107">
        <v>1</v>
      </c>
      <c r="EA25" s="107">
        <v>1</v>
      </c>
      <c r="EB25" s="107">
        <v>1</v>
      </c>
      <c r="EC25" s="107">
        <v>1</v>
      </c>
      <c r="ED25" s="107">
        <v>1</v>
      </c>
      <c r="EE25" s="107">
        <v>1</v>
      </c>
      <c r="EF25" s="107">
        <v>1</v>
      </c>
      <c r="EG25" s="107">
        <v>1</v>
      </c>
      <c r="EH25" s="107">
        <v>1</v>
      </c>
      <c r="EI25" s="107">
        <v>1</v>
      </c>
      <c r="EJ25" s="107">
        <v>1</v>
      </c>
      <c r="EK25" s="107">
        <v>1</v>
      </c>
      <c r="EL25" s="107">
        <v>1</v>
      </c>
      <c r="EM25" s="116">
        <v>1</v>
      </c>
      <c r="EN25" s="118">
        <v>1</v>
      </c>
      <c r="EO25" s="118">
        <v>1</v>
      </c>
      <c r="EP25" s="118">
        <v>1</v>
      </c>
      <c r="EQ25" s="118">
        <v>1</v>
      </c>
      <c r="ER25" s="118">
        <v>1</v>
      </c>
      <c r="ES25" s="118">
        <v>1</v>
      </c>
      <c r="ET25" s="119">
        <v>1</v>
      </c>
    </row>
    <row r="26" spans="1:150">
      <c r="A26" s="96">
        <f>Classe!B33</f>
        <v>0</v>
      </c>
      <c r="B26" s="122">
        <f>Classe!C33</f>
        <v>0</v>
      </c>
      <c r="C26" s="98">
        <v>1</v>
      </c>
      <c r="D26" s="99">
        <v>1</v>
      </c>
      <c r="E26" s="100">
        <v>1</v>
      </c>
      <c r="F26" s="101">
        <v>1</v>
      </c>
      <c r="G26" s="102">
        <v>1</v>
      </c>
      <c r="H26" s="120">
        <v>1</v>
      </c>
      <c r="I26" s="120">
        <v>1</v>
      </c>
      <c r="J26" s="120">
        <v>1</v>
      </c>
      <c r="K26" s="102">
        <v>1</v>
      </c>
      <c r="L26" s="102">
        <v>1</v>
      </c>
      <c r="M26" s="102">
        <v>1</v>
      </c>
      <c r="N26" s="102">
        <v>1</v>
      </c>
      <c r="O26" s="102">
        <v>1</v>
      </c>
      <c r="P26" s="102">
        <v>1</v>
      </c>
      <c r="Q26" s="102">
        <v>1</v>
      </c>
      <c r="R26" s="102">
        <v>1</v>
      </c>
      <c r="S26" s="103">
        <v>1</v>
      </c>
      <c r="T26" s="104">
        <v>1</v>
      </c>
      <c r="U26" s="104">
        <v>1</v>
      </c>
      <c r="V26" s="105">
        <v>1</v>
      </c>
      <c r="W26" s="105">
        <v>1</v>
      </c>
      <c r="X26" s="105">
        <v>1</v>
      </c>
      <c r="Y26" s="105">
        <v>1</v>
      </c>
      <c r="Z26" s="105">
        <v>1</v>
      </c>
      <c r="AA26" s="105">
        <v>1</v>
      </c>
      <c r="AB26" s="106">
        <v>1</v>
      </c>
      <c r="AC26" s="103">
        <v>1</v>
      </c>
      <c r="AD26" s="104">
        <v>1</v>
      </c>
      <c r="AE26" s="107">
        <v>1</v>
      </c>
      <c r="AF26" s="104">
        <v>1</v>
      </c>
      <c r="AG26" s="104">
        <v>1</v>
      </c>
      <c r="AH26" s="104">
        <v>1</v>
      </c>
      <c r="AI26" s="104">
        <v>1</v>
      </c>
      <c r="AJ26" s="104">
        <v>1</v>
      </c>
      <c r="AK26" s="104">
        <v>1</v>
      </c>
      <c r="AL26" s="104">
        <v>1</v>
      </c>
      <c r="AM26" s="104">
        <v>1</v>
      </c>
      <c r="AN26" s="104">
        <v>1</v>
      </c>
      <c r="AO26" s="104">
        <v>1</v>
      </c>
      <c r="AP26" s="104">
        <v>1</v>
      </c>
      <c r="AQ26" s="108">
        <v>1</v>
      </c>
      <c r="AR26" s="109">
        <v>1</v>
      </c>
      <c r="AS26" s="102">
        <v>1</v>
      </c>
      <c r="AT26" s="102">
        <v>1</v>
      </c>
      <c r="AU26" s="110">
        <v>1</v>
      </c>
      <c r="AV26" s="103">
        <v>1</v>
      </c>
      <c r="AW26" s="103">
        <v>1</v>
      </c>
      <c r="AX26" s="103">
        <v>1</v>
      </c>
      <c r="AY26" s="103">
        <v>1</v>
      </c>
      <c r="AZ26" s="103">
        <v>1</v>
      </c>
      <c r="BA26" s="103">
        <v>1</v>
      </c>
      <c r="BB26" s="103">
        <v>1</v>
      </c>
      <c r="BC26" s="103">
        <v>1</v>
      </c>
      <c r="BD26" s="103">
        <v>1</v>
      </c>
      <c r="BE26" s="103">
        <v>1</v>
      </c>
      <c r="BF26" s="103">
        <v>1</v>
      </c>
      <c r="BG26" s="103">
        <v>1</v>
      </c>
      <c r="BH26" s="111">
        <v>1</v>
      </c>
      <c r="BI26" s="112">
        <v>1</v>
      </c>
      <c r="BJ26" s="112">
        <v>1</v>
      </c>
      <c r="BK26" s="112">
        <v>1</v>
      </c>
      <c r="BL26" s="112">
        <v>1</v>
      </c>
      <c r="BM26" s="112">
        <v>1</v>
      </c>
      <c r="BN26" s="112">
        <v>1</v>
      </c>
      <c r="BO26" s="112">
        <v>1</v>
      </c>
      <c r="BP26" s="112">
        <v>1</v>
      </c>
      <c r="BQ26" s="112">
        <v>1</v>
      </c>
      <c r="BR26" s="113">
        <v>1</v>
      </c>
      <c r="BS26" s="113">
        <v>1</v>
      </c>
      <c r="BT26" s="113">
        <v>1</v>
      </c>
      <c r="BU26" s="113">
        <v>1</v>
      </c>
      <c r="BV26" s="114">
        <v>1</v>
      </c>
      <c r="BW26" s="121">
        <v>60</v>
      </c>
      <c r="BX26" s="121">
        <v>102</v>
      </c>
      <c r="BY26" s="116">
        <v>1</v>
      </c>
      <c r="BZ26" s="117">
        <v>1</v>
      </c>
      <c r="CA26" s="117">
        <v>1</v>
      </c>
      <c r="CB26" s="118">
        <v>1</v>
      </c>
      <c r="CC26" s="117">
        <v>1</v>
      </c>
      <c r="CD26" s="117">
        <v>1</v>
      </c>
      <c r="CE26" s="117">
        <v>1</v>
      </c>
      <c r="CF26" s="118">
        <v>1</v>
      </c>
      <c r="CG26" s="117">
        <v>1</v>
      </c>
      <c r="CH26" s="119">
        <v>1</v>
      </c>
      <c r="CI26" s="103">
        <v>1</v>
      </c>
      <c r="CJ26" s="107">
        <v>1</v>
      </c>
      <c r="CK26" s="107">
        <v>1</v>
      </c>
      <c r="CL26" s="103">
        <v>1</v>
      </c>
      <c r="CM26" s="104">
        <v>1</v>
      </c>
      <c r="CN26" s="107">
        <v>1</v>
      </c>
      <c r="CO26" s="107">
        <v>1</v>
      </c>
      <c r="CP26" s="107">
        <v>1</v>
      </c>
      <c r="CQ26" s="107">
        <v>1</v>
      </c>
      <c r="CR26" s="107">
        <v>1</v>
      </c>
      <c r="CS26" s="107">
        <v>1</v>
      </c>
      <c r="CT26" s="107">
        <v>1</v>
      </c>
      <c r="CU26" s="107">
        <v>1</v>
      </c>
      <c r="CV26" s="107">
        <v>1</v>
      </c>
      <c r="CW26" s="107">
        <v>1</v>
      </c>
      <c r="CX26" s="107">
        <v>1</v>
      </c>
      <c r="CY26" s="107">
        <v>1</v>
      </c>
      <c r="CZ26" s="107">
        <v>1</v>
      </c>
      <c r="DA26" s="116">
        <v>1</v>
      </c>
      <c r="DB26" s="117">
        <v>1</v>
      </c>
      <c r="DC26" s="117">
        <v>1</v>
      </c>
      <c r="DD26" s="117">
        <v>1</v>
      </c>
      <c r="DE26" s="117">
        <v>1</v>
      </c>
      <c r="DF26" s="117">
        <v>1</v>
      </c>
      <c r="DG26" s="117">
        <v>1</v>
      </c>
      <c r="DH26" s="117">
        <v>1</v>
      </c>
      <c r="DI26" s="118">
        <v>1</v>
      </c>
      <c r="DJ26" s="119">
        <v>1</v>
      </c>
      <c r="DK26" s="103">
        <v>1</v>
      </c>
      <c r="DL26" s="107">
        <v>1</v>
      </c>
      <c r="DM26" s="107">
        <v>1</v>
      </c>
      <c r="DN26" s="116">
        <v>1</v>
      </c>
      <c r="DO26" s="118">
        <v>1</v>
      </c>
      <c r="DP26" s="118">
        <v>1</v>
      </c>
      <c r="DQ26" s="118">
        <v>1</v>
      </c>
      <c r="DR26" s="118">
        <v>1</v>
      </c>
      <c r="DS26" s="118">
        <v>1</v>
      </c>
      <c r="DT26" s="118">
        <v>1</v>
      </c>
      <c r="DU26" s="118">
        <v>1</v>
      </c>
      <c r="DV26" s="117">
        <v>1</v>
      </c>
      <c r="DW26" s="119">
        <v>1</v>
      </c>
      <c r="DX26" s="107">
        <v>1</v>
      </c>
      <c r="DY26" s="107">
        <v>1</v>
      </c>
      <c r="DZ26" s="107">
        <v>1</v>
      </c>
      <c r="EA26" s="107">
        <v>1</v>
      </c>
      <c r="EB26" s="107">
        <v>1</v>
      </c>
      <c r="EC26" s="107">
        <v>1</v>
      </c>
      <c r="ED26" s="107">
        <v>1</v>
      </c>
      <c r="EE26" s="107">
        <v>1</v>
      </c>
      <c r="EF26" s="107">
        <v>1</v>
      </c>
      <c r="EG26" s="107">
        <v>1</v>
      </c>
      <c r="EH26" s="107">
        <v>1</v>
      </c>
      <c r="EI26" s="107">
        <v>1</v>
      </c>
      <c r="EJ26" s="107">
        <v>1</v>
      </c>
      <c r="EK26" s="107">
        <v>1</v>
      </c>
      <c r="EL26" s="107">
        <v>1</v>
      </c>
      <c r="EM26" s="116">
        <v>1</v>
      </c>
      <c r="EN26" s="118">
        <v>1</v>
      </c>
      <c r="EO26" s="118">
        <v>1</v>
      </c>
      <c r="EP26" s="118">
        <v>1</v>
      </c>
      <c r="EQ26" s="118">
        <v>1</v>
      </c>
      <c r="ER26" s="118">
        <v>1</v>
      </c>
      <c r="ES26" s="118">
        <v>1</v>
      </c>
      <c r="ET26" s="119">
        <v>1</v>
      </c>
    </row>
    <row r="27" spans="1:150">
      <c r="A27" s="96">
        <f>Classe!B34</f>
        <v>0</v>
      </c>
      <c r="B27" s="122">
        <f>Classe!C34</f>
        <v>0</v>
      </c>
      <c r="C27" s="98">
        <v>1</v>
      </c>
      <c r="D27" s="99">
        <v>1</v>
      </c>
      <c r="E27" s="100">
        <v>1</v>
      </c>
      <c r="F27" s="101">
        <v>1</v>
      </c>
      <c r="G27" s="102">
        <v>1</v>
      </c>
      <c r="H27" s="120">
        <v>1</v>
      </c>
      <c r="I27" s="120">
        <v>1</v>
      </c>
      <c r="J27" s="120">
        <v>1</v>
      </c>
      <c r="K27" s="102">
        <v>1</v>
      </c>
      <c r="L27" s="102">
        <v>1</v>
      </c>
      <c r="M27" s="102">
        <v>1</v>
      </c>
      <c r="N27" s="102">
        <v>1</v>
      </c>
      <c r="O27" s="102">
        <v>1</v>
      </c>
      <c r="P27" s="102">
        <v>1</v>
      </c>
      <c r="Q27" s="102">
        <v>1</v>
      </c>
      <c r="R27" s="102">
        <v>1</v>
      </c>
      <c r="S27" s="103">
        <v>1</v>
      </c>
      <c r="T27" s="104">
        <v>1</v>
      </c>
      <c r="U27" s="104">
        <v>1</v>
      </c>
      <c r="V27" s="105">
        <v>1</v>
      </c>
      <c r="W27" s="105">
        <v>1</v>
      </c>
      <c r="X27" s="105">
        <v>1</v>
      </c>
      <c r="Y27" s="105">
        <v>1</v>
      </c>
      <c r="Z27" s="105">
        <v>1</v>
      </c>
      <c r="AA27" s="105">
        <v>1</v>
      </c>
      <c r="AB27" s="106">
        <v>1</v>
      </c>
      <c r="AC27" s="103">
        <v>1</v>
      </c>
      <c r="AD27" s="104">
        <v>1</v>
      </c>
      <c r="AE27" s="107">
        <v>1</v>
      </c>
      <c r="AF27" s="104">
        <v>1</v>
      </c>
      <c r="AG27" s="104">
        <v>1</v>
      </c>
      <c r="AH27" s="104">
        <v>1</v>
      </c>
      <c r="AI27" s="104">
        <v>1</v>
      </c>
      <c r="AJ27" s="104">
        <v>1</v>
      </c>
      <c r="AK27" s="104">
        <v>1</v>
      </c>
      <c r="AL27" s="104">
        <v>1</v>
      </c>
      <c r="AM27" s="104">
        <v>1</v>
      </c>
      <c r="AN27" s="104">
        <v>1</v>
      </c>
      <c r="AO27" s="104">
        <v>1</v>
      </c>
      <c r="AP27" s="104">
        <v>1</v>
      </c>
      <c r="AQ27" s="108">
        <v>1</v>
      </c>
      <c r="AR27" s="109">
        <v>1</v>
      </c>
      <c r="AS27" s="102">
        <v>1</v>
      </c>
      <c r="AT27" s="102">
        <v>1</v>
      </c>
      <c r="AU27" s="110">
        <v>1</v>
      </c>
      <c r="AV27" s="103">
        <v>1</v>
      </c>
      <c r="AW27" s="103">
        <v>1</v>
      </c>
      <c r="AX27" s="103">
        <v>1</v>
      </c>
      <c r="AY27" s="103">
        <v>1</v>
      </c>
      <c r="AZ27" s="103">
        <v>1</v>
      </c>
      <c r="BA27" s="103">
        <v>1</v>
      </c>
      <c r="BB27" s="103">
        <v>1</v>
      </c>
      <c r="BC27" s="103">
        <v>1</v>
      </c>
      <c r="BD27" s="103">
        <v>1</v>
      </c>
      <c r="BE27" s="103">
        <v>1</v>
      </c>
      <c r="BF27" s="103">
        <v>1</v>
      </c>
      <c r="BG27" s="103">
        <v>1</v>
      </c>
      <c r="BH27" s="111">
        <v>1</v>
      </c>
      <c r="BI27" s="112">
        <v>1</v>
      </c>
      <c r="BJ27" s="112">
        <v>1</v>
      </c>
      <c r="BK27" s="112">
        <v>1</v>
      </c>
      <c r="BL27" s="112">
        <v>1</v>
      </c>
      <c r="BM27" s="112">
        <v>1</v>
      </c>
      <c r="BN27" s="112">
        <v>1</v>
      </c>
      <c r="BO27" s="112">
        <v>1</v>
      </c>
      <c r="BP27" s="112">
        <v>1</v>
      </c>
      <c r="BQ27" s="112">
        <v>1</v>
      </c>
      <c r="BR27" s="113">
        <v>1</v>
      </c>
      <c r="BS27" s="113">
        <v>1</v>
      </c>
      <c r="BT27" s="113">
        <v>1</v>
      </c>
      <c r="BU27" s="113">
        <v>1</v>
      </c>
      <c r="BV27" s="114">
        <v>1</v>
      </c>
      <c r="BW27" s="121">
        <v>60</v>
      </c>
      <c r="BX27" s="121">
        <v>102</v>
      </c>
      <c r="BY27" s="116">
        <v>1</v>
      </c>
      <c r="BZ27" s="117">
        <v>1</v>
      </c>
      <c r="CA27" s="117">
        <v>1</v>
      </c>
      <c r="CB27" s="118">
        <v>1</v>
      </c>
      <c r="CC27" s="117">
        <v>1</v>
      </c>
      <c r="CD27" s="117">
        <v>1</v>
      </c>
      <c r="CE27" s="117">
        <v>1</v>
      </c>
      <c r="CF27" s="118">
        <v>1</v>
      </c>
      <c r="CG27" s="117">
        <v>1</v>
      </c>
      <c r="CH27" s="119">
        <v>1</v>
      </c>
      <c r="CI27" s="103">
        <v>1</v>
      </c>
      <c r="CJ27" s="107">
        <v>1</v>
      </c>
      <c r="CK27" s="107">
        <v>1</v>
      </c>
      <c r="CL27" s="103">
        <v>1</v>
      </c>
      <c r="CM27" s="104">
        <v>1</v>
      </c>
      <c r="CN27" s="107">
        <v>1</v>
      </c>
      <c r="CO27" s="107">
        <v>1</v>
      </c>
      <c r="CP27" s="107">
        <v>1</v>
      </c>
      <c r="CQ27" s="107">
        <v>1</v>
      </c>
      <c r="CR27" s="107">
        <v>1</v>
      </c>
      <c r="CS27" s="107">
        <v>1</v>
      </c>
      <c r="CT27" s="107">
        <v>1</v>
      </c>
      <c r="CU27" s="107">
        <v>1</v>
      </c>
      <c r="CV27" s="107">
        <v>1</v>
      </c>
      <c r="CW27" s="107">
        <v>1</v>
      </c>
      <c r="CX27" s="107">
        <v>1</v>
      </c>
      <c r="CY27" s="107">
        <v>1</v>
      </c>
      <c r="CZ27" s="107">
        <v>1</v>
      </c>
      <c r="DA27" s="116">
        <v>1</v>
      </c>
      <c r="DB27" s="117">
        <v>1</v>
      </c>
      <c r="DC27" s="117">
        <v>1</v>
      </c>
      <c r="DD27" s="117">
        <v>1</v>
      </c>
      <c r="DE27" s="117">
        <v>1</v>
      </c>
      <c r="DF27" s="117">
        <v>1</v>
      </c>
      <c r="DG27" s="117">
        <v>1</v>
      </c>
      <c r="DH27" s="117">
        <v>1</v>
      </c>
      <c r="DI27" s="118">
        <v>1</v>
      </c>
      <c r="DJ27" s="119">
        <v>1</v>
      </c>
      <c r="DK27" s="103">
        <v>1</v>
      </c>
      <c r="DL27" s="107">
        <v>1</v>
      </c>
      <c r="DM27" s="107">
        <v>1</v>
      </c>
      <c r="DN27" s="116">
        <v>1</v>
      </c>
      <c r="DO27" s="118">
        <v>1</v>
      </c>
      <c r="DP27" s="118">
        <v>1</v>
      </c>
      <c r="DQ27" s="118">
        <v>1</v>
      </c>
      <c r="DR27" s="118">
        <v>1</v>
      </c>
      <c r="DS27" s="118">
        <v>1</v>
      </c>
      <c r="DT27" s="118">
        <v>1</v>
      </c>
      <c r="DU27" s="118">
        <v>1</v>
      </c>
      <c r="DV27" s="117">
        <v>1</v>
      </c>
      <c r="DW27" s="119">
        <v>1</v>
      </c>
      <c r="DX27" s="107">
        <v>1</v>
      </c>
      <c r="DY27" s="107">
        <v>1</v>
      </c>
      <c r="DZ27" s="107">
        <v>1</v>
      </c>
      <c r="EA27" s="107">
        <v>1</v>
      </c>
      <c r="EB27" s="107">
        <v>1</v>
      </c>
      <c r="EC27" s="107">
        <v>1</v>
      </c>
      <c r="ED27" s="107">
        <v>1</v>
      </c>
      <c r="EE27" s="107">
        <v>1</v>
      </c>
      <c r="EF27" s="107">
        <v>1</v>
      </c>
      <c r="EG27" s="107">
        <v>1</v>
      </c>
      <c r="EH27" s="107">
        <v>1</v>
      </c>
      <c r="EI27" s="107">
        <v>1</v>
      </c>
      <c r="EJ27" s="107">
        <v>1</v>
      </c>
      <c r="EK27" s="107">
        <v>1</v>
      </c>
      <c r="EL27" s="107">
        <v>1</v>
      </c>
      <c r="EM27" s="116">
        <v>1</v>
      </c>
      <c r="EN27" s="118">
        <v>1</v>
      </c>
      <c r="EO27" s="118">
        <v>1</v>
      </c>
      <c r="EP27" s="118">
        <v>1</v>
      </c>
      <c r="EQ27" s="118">
        <v>1</v>
      </c>
      <c r="ER27" s="118">
        <v>1</v>
      </c>
      <c r="ES27" s="118">
        <v>1</v>
      </c>
      <c r="ET27" s="119">
        <v>1</v>
      </c>
    </row>
    <row r="28" spans="1:150">
      <c r="A28" s="96">
        <f>Classe!B35</f>
        <v>0</v>
      </c>
      <c r="B28" s="122">
        <f>Classe!C35</f>
        <v>0</v>
      </c>
      <c r="C28" s="98">
        <v>1</v>
      </c>
      <c r="D28" s="99">
        <v>1</v>
      </c>
      <c r="E28" s="100">
        <v>1</v>
      </c>
      <c r="F28" s="101">
        <v>1</v>
      </c>
      <c r="G28" s="102">
        <v>1</v>
      </c>
      <c r="H28" s="120">
        <v>1</v>
      </c>
      <c r="I28" s="120">
        <v>1</v>
      </c>
      <c r="J28" s="120">
        <v>1</v>
      </c>
      <c r="K28" s="102">
        <v>1</v>
      </c>
      <c r="L28" s="102">
        <v>1</v>
      </c>
      <c r="M28" s="102">
        <v>1</v>
      </c>
      <c r="N28" s="102">
        <v>1</v>
      </c>
      <c r="O28" s="102">
        <v>1</v>
      </c>
      <c r="P28" s="102">
        <v>1</v>
      </c>
      <c r="Q28" s="102">
        <v>1</v>
      </c>
      <c r="R28" s="102">
        <v>1</v>
      </c>
      <c r="S28" s="103">
        <v>1</v>
      </c>
      <c r="T28" s="104">
        <v>1</v>
      </c>
      <c r="U28" s="104">
        <v>1</v>
      </c>
      <c r="V28" s="105">
        <v>1</v>
      </c>
      <c r="W28" s="105">
        <v>1</v>
      </c>
      <c r="X28" s="105">
        <v>1</v>
      </c>
      <c r="Y28" s="105">
        <v>1</v>
      </c>
      <c r="Z28" s="105">
        <v>1</v>
      </c>
      <c r="AA28" s="105">
        <v>1</v>
      </c>
      <c r="AB28" s="106">
        <v>1</v>
      </c>
      <c r="AC28" s="103">
        <v>1</v>
      </c>
      <c r="AD28" s="104">
        <v>1</v>
      </c>
      <c r="AE28" s="107">
        <v>1</v>
      </c>
      <c r="AF28" s="104">
        <v>1</v>
      </c>
      <c r="AG28" s="104">
        <v>1</v>
      </c>
      <c r="AH28" s="104">
        <v>1</v>
      </c>
      <c r="AI28" s="104">
        <v>1</v>
      </c>
      <c r="AJ28" s="104">
        <v>1</v>
      </c>
      <c r="AK28" s="104">
        <v>1</v>
      </c>
      <c r="AL28" s="104">
        <v>1</v>
      </c>
      <c r="AM28" s="104">
        <v>1</v>
      </c>
      <c r="AN28" s="104">
        <v>1</v>
      </c>
      <c r="AO28" s="104">
        <v>1</v>
      </c>
      <c r="AP28" s="104">
        <v>1</v>
      </c>
      <c r="AQ28" s="108">
        <v>1</v>
      </c>
      <c r="AR28" s="109">
        <v>1</v>
      </c>
      <c r="AS28" s="102">
        <v>1</v>
      </c>
      <c r="AT28" s="102">
        <v>1</v>
      </c>
      <c r="AU28" s="110">
        <v>1</v>
      </c>
      <c r="AV28" s="103">
        <v>1</v>
      </c>
      <c r="AW28" s="103">
        <v>1</v>
      </c>
      <c r="AX28" s="103">
        <v>1</v>
      </c>
      <c r="AY28" s="103">
        <v>1</v>
      </c>
      <c r="AZ28" s="103">
        <v>1</v>
      </c>
      <c r="BA28" s="103">
        <v>1</v>
      </c>
      <c r="BB28" s="103">
        <v>1</v>
      </c>
      <c r="BC28" s="103">
        <v>1</v>
      </c>
      <c r="BD28" s="103">
        <v>1</v>
      </c>
      <c r="BE28" s="103">
        <v>1</v>
      </c>
      <c r="BF28" s="103">
        <v>1</v>
      </c>
      <c r="BG28" s="103">
        <v>1</v>
      </c>
      <c r="BH28" s="111">
        <v>1</v>
      </c>
      <c r="BI28" s="112">
        <v>1</v>
      </c>
      <c r="BJ28" s="112">
        <v>1</v>
      </c>
      <c r="BK28" s="112">
        <v>1</v>
      </c>
      <c r="BL28" s="112">
        <v>1</v>
      </c>
      <c r="BM28" s="112">
        <v>1</v>
      </c>
      <c r="BN28" s="112">
        <v>1</v>
      </c>
      <c r="BO28" s="112">
        <v>1</v>
      </c>
      <c r="BP28" s="112">
        <v>1</v>
      </c>
      <c r="BQ28" s="112">
        <v>1</v>
      </c>
      <c r="BR28" s="113">
        <v>1</v>
      </c>
      <c r="BS28" s="113">
        <v>1</v>
      </c>
      <c r="BT28" s="113">
        <v>1</v>
      </c>
      <c r="BU28" s="113">
        <v>1</v>
      </c>
      <c r="BV28" s="114">
        <v>1</v>
      </c>
      <c r="BW28" s="121">
        <v>60</v>
      </c>
      <c r="BX28" s="121">
        <v>102</v>
      </c>
      <c r="BY28" s="116">
        <v>1</v>
      </c>
      <c r="BZ28" s="117">
        <v>1</v>
      </c>
      <c r="CA28" s="117">
        <v>1</v>
      </c>
      <c r="CB28" s="118">
        <v>1</v>
      </c>
      <c r="CC28" s="117">
        <v>1</v>
      </c>
      <c r="CD28" s="117">
        <v>1</v>
      </c>
      <c r="CE28" s="117">
        <v>1</v>
      </c>
      <c r="CF28" s="118">
        <v>1</v>
      </c>
      <c r="CG28" s="117">
        <v>1</v>
      </c>
      <c r="CH28" s="119">
        <v>1</v>
      </c>
      <c r="CI28" s="103">
        <v>1</v>
      </c>
      <c r="CJ28" s="107">
        <v>1</v>
      </c>
      <c r="CK28" s="107">
        <v>1</v>
      </c>
      <c r="CL28" s="103">
        <v>1</v>
      </c>
      <c r="CM28" s="104">
        <v>1</v>
      </c>
      <c r="CN28" s="107">
        <v>1</v>
      </c>
      <c r="CO28" s="107">
        <v>1</v>
      </c>
      <c r="CP28" s="107">
        <v>1</v>
      </c>
      <c r="CQ28" s="107">
        <v>1</v>
      </c>
      <c r="CR28" s="107">
        <v>1</v>
      </c>
      <c r="CS28" s="107">
        <v>1</v>
      </c>
      <c r="CT28" s="107">
        <v>1</v>
      </c>
      <c r="CU28" s="107">
        <v>1</v>
      </c>
      <c r="CV28" s="107">
        <v>1</v>
      </c>
      <c r="CW28" s="107">
        <v>1</v>
      </c>
      <c r="CX28" s="107">
        <v>1</v>
      </c>
      <c r="CY28" s="107">
        <v>1</v>
      </c>
      <c r="CZ28" s="107">
        <v>1</v>
      </c>
      <c r="DA28" s="116">
        <v>1</v>
      </c>
      <c r="DB28" s="117">
        <v>1</v>
      </c>
      <c r="DC28" s="117">
        <v>1</v>
      </c>
      <c r="DD28" s="117">
        <v>1</v>
      </c>
      <c r="DE28" s="117">
        <v>1</v>
      </c>
      <c r="DF28" s="117">
        <v>1</v>
      </c>
      <c r="DG28" s="117">
        <v>1</v>
      </c>
      <c r="DH28" s="117">
        <v>1</v>
      </c>
      <c r="DI28" s="118">
        <v>1</v>
      </c>
      <c r="DJ28" s="119">
        <v>1</v>
      </c>
      <c r="DK28" s="103">
        <v>1</v>
      </c>
      <c r="DL28" s="107">
        <v>1</v>
      </c>
      <c r="DM28" s="107">
        <v>1</v>
      </c>
      <c r="DN28" s="116">
        <v>1</v>
      </c>
      <c r="DO28" s="118">
        <v>1</v>
      </c>
      <c r="DP28" s="118">
        <v>1</v>
      </c>
      <c r="DQ28" s="118">
        <v>1</v>
      </c>
      <c r="DR28" s="118">
        <v>1</v>
      </c>
      <c r="DS28" s="118">
        <v>1</v>
      </c>
      <c r="DT28" s="118">
        <v>1</v>
      </c>
      <c r="DU28" s="118">
        <v>1</v>
      </c>
      <c r="DV28" s="117">
        <v>1</v>
      </c>
      <c r="DW28" s="119">
        <v>1</v>
      </c>
      <c r="DX28" s="107">
        <v>1</v>
      </c>
      <c r="DY28" s="107">
        <v>1</v>
      </c>
      <c r="DZ28" s="107">
        <v>1</v>
      </c>
      <c r="EA28" s="107">
        <v>1</v>
      </c>
      <c r="EB28" s="107">
        <v>1</v>
      </c>
      <c r="EC28" s="107">
        <v>1</v>
      </c>
      <c r="ED28" s="107">
        <v>1</v>
      </c>
      <c r="EE28" s="107">
        <v>1</v>
      </c>
      <c r="EF28" s="107">
        <v>1</v>
      </c>
      <c r="EG28" s="107">
        <v>1</v>
      </c>
      <c r="EH28" s="107">
        <v>1</v>
      </c>
      <c r="EI28" s="107">
        <v>1</v>
      </c>
      <c r="EJ28" s="107">
        <v>1</v>
      </c>
      <c r="EK28" s="107">
        <v>1</v>
      </c>
      <c r="EL28" s="107">
        <v>1</v>
      </c>
      <c r="EM28" s="116">
        <v>1</v>
      </c>
      <c r="EN28" s="118">
        <v>1</v>
      </c>
      <c r="EO28" s="118">
        <v>1</v>
      </c>
      <c r="EP28" s="118">
        <v>1</v>
      </c>
      <c r="EQ28" s="118">
        <v>1</v>
      </c>
      <c r="ER28" s="118">
        <v>1</v>
      </c>
      <c r="ES28" s="118">
        <v>1</v>
      </c>
      <c r="ET28" s="119">
        <v>1</v>
      </c>
    </row>
    <row r="29" spans="1:150">
      <c r="A29" s="96">
        <f>Classe!B36</f>
        <v>0</v>
      </c>
      <c r="B29" s="122">
        <f>Classe!C36</f>
        <v>0</v>
      </c>
      <c r="C29" s="98">
        <v>1</v>
      </c>
      <c r="D29" s="99">
        <v>1</v>
      </c>
      <c r="E29" s="100">
        <v>1</v>
      </c>
      <c r="F29" s="101">
        <v>1</v>
      </c>
      <c r="G29" s="102">
        <v>1</v>
      </c>
      <c r="H29" s="120">
        <v>1</v>
      </c>
      <c r="I29" s="120">
        <v>1</v>
      </c>
      <c r="J29" s="120">
        <v>1</v>
      </c>
      <c r="K29" s="102">
        <v>1</v>
      </c>
      <c r="L29" s="102">
        <v>1</v>
      </c>
      <c r="M29" s="102">
        <v>1</v>
      </c>
      <c r="N29" s="102">
        <v>1</v>
      </c>
      <c r="O29" s="102">
        <v>1</v>
      </c>
      <c r="P29" s="102">
        <v>1</v>
      </c>
      <c r="Q29" s="102">
        <v>1</v>
      </c>
      <c r="R29" s="102">
        <v>1</v>
      </c>
      <c r="S29" s="103">
        <v>1</v>
      </c>
      <c r="T29" s="104">
        <v>1</v>
      </c>
      <c r="U29" s="104">
        <v>1</v>
      </c>
      <c r="V29" s="105">
        <v>1</v>
      </c>
      <c r="W29" s="105">
        <v>1</v>
      </c>
      <c r="X29" s="105">
        <v>1</v>
      </c>
      <c r="Y29" s="105">
        <v>1</v>
      </c>
      <c r="Z29" s="105">
        <v>1</v>
      </c>
      <c r="AA29" s="105">
        <v>1</v>
      </c>
      <c r="AB29" s="106">
        <v>1</v>
      </c>
      <c r="AC29" s="103">
        <v>1</v>
      </c>
      <c r="AD29" s="104">
        <v>1</v>
      </c>
      <c r="AE29" s="107">
        <v>1</v>
      </c>
      <c r="AF29" s="104">
        <v>1</v>
      </c>
      <c r="AG29" s="104">
        <v>1</v>
      </c>
      <c r="AH29" s="104">
        <v>1</v>
      </c>
      <c r="AI29" s="104">
        <v>1</v>
      </c>
      <c r="AJ29" s="104">
        <v>1</v>
      </c>
      <c r="AK29" s="104">
        <v>1</v>
      </c>
      <c r="AL29" s="104">
        <v>1</v>
      </c>
      <c r="AM29" s="104">
        <v>1</v>
      </c>
      <c r="AN29" s="104">
        <v>1</v>
      </c>
      <c r="AO29" s="104">
        <v>1</v>
      </c>
      <c r="AP29" s="104">
        <v>1</v>
      </c>
      <c r="AQ29" s="108">
        <v>1</v>
      </c>
      <c r="AR29" s="109">
        <v>1</v>
      </c>
      <c r="AS29" s="102">
        <v>1</v>
      </c>
      <c r="AT29" s="102">
        <v>1</v>
      </c>
      <c r="AU29" s="110">
        <v>1</v>
      </c>
      <c r="AV29" s="103">
        <v>1</v>
      </c>
      <c r="AW29" s="103">
        <v>1</v>
      </c>
      <c r="AX29" s="103">
        <v>1</v>
      </c>
      <c r="AY29" s="103">
        <v>1</v>
      </c>
      <c r="AZ29" s="103">
        <v>1</v>
      </c>
      <c r="BA29" s="103">
        <v>1</v>
      </c>
      <c r="BB29" s="103">
        <v>1</v>
      </c>
      <c r="BC29" s="103">
        <v>1</v>
      </c>
      <c r="BD29" s="103">
        <v>1</v>
      </c>
      <c r="BE29" s="103">
        <v>1</v>
      </c>
      <c r="BF29" s="103">
        <v>1</v>
      </c>
      <c r="BG29" s="103">
        <v>1</v>
      </c>
      <c r="BH29" s="111">
        <v>1</v>
      </c>
      <c r="BI29" s="112">
        <v>1</v>
      </c>
      <c r="BJ29" s="112">
        <v>1</v>
      </c>
      <c r="BK29" s="112">
        <v>1</v>
      </c>
      <c r="BL29" s="112">
        <v>1</v>
      </c>
      <c r="BM29" s="112">
        <v>1</v>
      </c>
      <c r="BN29" s="112">
        <v>1</v>
      </c>
      <c r="BO29" s="112">
        <v>1</v>
      </c>
      <c r="BP29" s="112">
        <v>1</v>
      </c>
      <c r="BQ29" s="112">
        <v>1</v>
      </c>
      <c r="BR29" s="113">
        <v>1</v>
      </c>
      <c r="BS29" s="113">
        <v>1</v>
      </c>
      <c r="BT29" s="113">
        <v>1</v>
      </c>
      <c r="BU29" s="113">
        <v>1</v>
      </c>
      <c r="BV29" s="114">
        <v>1</v>
      </c>
      <c r="BW29" s="121">
        <v>60</v>
      </c>
      <c r="BX29" s="121">
        <v>102</v>
      </c>
      <c r="BY29" s="116">
        <v>1</v>
      </c>
      <c r="BZ29" s="117">
        <v>1</v>
      </c>
      <c r="CA29" s="117">
        <v>1</v>
      </c>
      <c r="CB29" s="118">
        <v>1</v>
      </c>
      <c r="CC29" s="117">
        <v>1</v>
      </c>
      <c r="CD29" s="117">
        <v>1</v>
      </c>
      <c r="CE29" s="117">
        <v>1</v>
      </c>
      <c r="CF29" s="118">
        <v>1</v>
      </c>
      <c r="CG29" s="117">
        <v>1</v>
      </c>
      <c r="CH29" s="119">
        <v>1</v>
      </c>
      <c r="CI29" s="103">
        <v>1</v>
      </c>
      <c r="CJ29" s="107">
        <v>1</v>
      </c>
      <c r="CK29" s="107">
        <v>1</v>
      </c>
      <c r="CL29" s="103">
        <v>1</v>
      </c>
      <c r="CM29" s="104">
        <v>1</v>
      </c>
      <c r="CN29" s="107">
        <v>1</v>
      </c>
      <c r="CO29" s="107">
        <v>1</v>
      </c>
      <c r="CP29" s="107">
        <v>1</v>
      </c>
      <c r="CQ29" s="107">
        <v>1</v>
      </c>
      <c r="CR29" s="107">
        <v>1</v>
      </c>
      <c r="CS29" s="107">
        <v>1</v>
      </c>
      <c r="CT29" s="107">
        <v>1</v>
      </c>
      <c r="CU29" s="107">
        <v>1</v>
      </c>
      <c r="CV29" s="107">
        <v>1</v>
      </c>
      <c r="CW29" s="107">
        <v>1</v>
      </c>
      <c r="CX29" s="107">
        <v>1</v>
      </c>
      <c r="CY29" s="107">
        <v>1</v>
      </c>
      <c r="CZ29" s="107">
        <v>1</v>
      </c>
      <c r="DA29" s="116">
        <v>1</v>
      </c>
      <c r="DB29" s="117">
        <v>1</v>
      </c>
      <c r="DC29" s="117">
        <v>1</v>
      </c>
      <c r="DD29" s="117">
        <v>1</v>
      </c>
      <c r="DE29" s="117">
        <v>1</v>
      </c>
      <c r="DF29" s="117">
        <v>1</v>
      </c>
      <c r="DG29" s="117">
        <v>1</v>
      </c>
      <c r="DH29" s="117">
        <v>1</v>
      </c>
      <c r="DI29" s="118">
        <v>1</v>
      </c>
      <c r="DJ29" s="119">
        <v>1</v>
      </c>
      <c r="DK29" s="103">
        <v>1</v>
      </c>
      <c r="DL29" s="107">
        <v>1</v>
      </c>
      <c r="DM29" s="107">
        <v>1</v>
      </c>
      <c r="DN29" s="116">
        <v>1</v>
      </c>
      <c r="DO29" s="118">
        <v>1</v>
      </c>
      <c r="DP29" s="118">
        <v>1</v>
      </c>
      <c r="DQ29" s="118">
        <v>1</v>
      </c>
      <c r="DR29" s="118">
        <v>1</v>
      </c>
      <c r="DS29" s="118">
        <v>1</v>
      </c>
      <c r="DT29" s="118">
        <v>1</v>
      </c>
      <c r="DU29" s="118">
        <v>1</v>
      </c>
      <c r="DV29" s="117">
        <v>1</v>
      </c>
      <c r="DW29" s="119">
        <v>1</v>
      </c>
      <c r="DX29" s="107">
        <v>1</v>
      </c>
      <c r="DY29" s="107">
        <v>1</v>
      </c>
      <c r="DZ29" s="107">
        <v>1</v>
      </c>
      <c r="EA29" s="107">
        <v>1</v>
      </c>
      <c r="EB29" s="107">
        <v>1</v>
      </c>
      <c r="EC29" s="107">
        <v>1</v>
      </c>
      <c r="ED29" s="107">
        <v>1</v>
      </c>
      <c r="EE29" s="107">
        <v>1</v>
      </c>
      <c r="EF29" s="107">
        <v>1</v>
      </c>
      <c r="EG29" s="107">
        <v>1</v>
      </c>
      <c r="EH29" s="107">
        <v>1</v>
      </c>
      <c r="EI29" s="107">
        <v>1</v>
      </c>
      <c r="EJ29" s="107">
        <v>1</v>
      </c>
      <c r="EK29" s="107">
        <v>1</v>
      </c>
      <c r="EL29" s="107">
        <v>1</v>
      </c>
      <c r="EM29" s="116">
        <v>1</v>
      </c>
      <c r="EN29" s="118">
        <v>1</v>
      </c>
      <c r="EO29" s="118">
        <v>1</v>
      </c>
      <c r="EP29" s="118">
        <v>1</v>
      </c>
      <c r="EQ29" s="118">
        <v>1</v>
      </c>
      <c r="ER29" s="118">
        <v>1</v>
      </c>
      <c r="ES29" s="118">
        <v>1</v>
      </c>
      <c r="ET29" s="119">
        <v>1</v>
      </c>
    </row>
    <row r="30" spans="1:150">
      <c r="A30" s="96">
        <f>Classe!B37</f>
        <v>0</v>
      </c>
      <c r="B30" s="122">
        <f>Classe!C37</f>
        <v>0</v>
      </c>
      <c r="C30" s="98">
        <v>1</v>
      </c>
      <c r="D30" s="99">
        <v>1</v>
      </c>
      <c r="E30" s="100">
        <v>1</v>
      </c>
      <c r="F30" s="101">
        <v>1</v>
      </c>
      <c r="G30" s="102">
        <v>1</v>
      </c>
      <c r="H30" s="120">
        <v>1</v>
      </c>
      <c r="I30" s="120">
        <v>1</v>
      </c>
      <c r="J30" s="120">
        <v>1</v>
      </c>
      <c r="K30" s="102">
        <v>1</v>
      </c>
      <c r="L30" s="102">
        <v>1</v>
      </c>
      <c r="M30" s="102">
        <v>1</v>
      </c>
      <c r="N30" s="102">
        <v>1</v>
      </c>
      <c r="O30" s="102">
        <v>1</v>
      </c>
      <c r="P30" s="102">
        <v>1</v>
      </c>
      <c r="Q30" s="102">
        <v>1</v>
      </c>
      <c r="R30" s="102">
        <v>1</v>
      </c>
      <c r="S30" s="103">
        <v>1</v>
      </c>
      <c r="T30" s="104">
        <v>1</v>
      </c>
      <c r="U30" s="104">
        <v>1</v>
      </c>
      <c r="V30" s="105">
        <v>1</v>
      </c>
      <c r="W30" s="105">
        <v>1</v>
      </c>
      <c r="X30" s="105">
        <v>1</v>
      </c>
      <c r="Y30" s="105">
        <v>1</v>
      </c>
      <c r="Z30" s="105">
        <v>1</v>
      </c>
      <c r="AA30" s="105">
        <v>1</v>
      </c>
      <c r="AB30" s="106">
        <v>1</v>
      </c>
      <c r="AC30" s="103">
        <v>1</v>
      </c>
      <c r="AD30" s="104">
        <v>1</v>
      </c>
      <c r="AE30" s="107">
        <v>1</v>
      </c>
      <c r="AF30" s="104">
        <v>1</v>
      </c>
      <c r="AG30" s="104">
        <v>1</v>
      </c>
      <c r="AH30" s="104">
        <v>1</v>
      </c>
      <c r="AI30" s="104">
        <v>1</v>
      </c>
      <c r="AJ30" s="104">
        <v>1</v>
      </c>
      <c r="AK30" s="104">
        <v>1</v>
      </c>
      <c r="AL30" s="104">
        <v>1</v>
      </c>
      <c r="AM30" s="104">
        <v>1</v>
      </c>
      <c r="AN30" s="104">
        <v>1</v>
      </c>
      <c r="AO30" s="104">
        <v>1</v>
      </c>
      <c r="AP30" s="104">
        <v>1</v>
      </c>
      <c r="AQ30" s="108">
        <v>1</v>
      </c>
      <c r="AR30" s="109">
        <v>1</v>
      </c>
      <c r="AS30" s="102">
        <v>1</v>
      </c>
      <c r="AT30" s="102">
        <v>1</v>
      </c>
      <c r="AU30" s="110">
        <v>1</v>
      </c>
      <c r="AV30" s="103">
        <v>1</v>
      </c>
      <c r="AW30" s="103">
        <v>1</v>
      </c>
      <c r="AX30" s="103">
        <v>1</v>
      </c>
      <c r="AY30" s="103">
        <v>1</v>
      </c>
      <c r="AZ30" s="103">
        <v>1</v>
      </c>
      <c r="BA30" s="103">
        <v>1</v>
      </c>
      <c r="BB30" s="103">
        <v>1</v>
      </c>
      <c r="BC30" s="103">
        <v>1</v>
      </c>
      <c r="BD30" s="103">
        <v>1</v>
      </c>
      <c r="BE30" s="103">
        <v>1</v>
      </c>
      <c r="BF30" s="103">
        <v>1</v>
      </c>
      <c r="BG30" s="103">
        <v>1</v>
      </c>
      <c r="BH30" s="111">
        <v>1</v>
      </c>
      <c r="BI30" s="112">
        <v>1</v>
      </c>
      <c r="BJ30" s="112">
        <v>1</v>
      </c>
      <c r="BK30" s="112">
        <v>1</v>
      </c>
      <c r="BL30" s="112">
        <v>1</v>
      </c>
      <c r="BM30" s="112">
        <v>1</v>
      </c>
      <c r="BN30" s="112">
        <v>1</v>
      </c>
      <c r="BO30" s="112">
        <v>1</v>
      </c>
      <c r="BP30" s="112">
        <v>1</v>
      </c>
      <c r="BQ30" s="112">
        <v>1</v>
      </c>
      <c r="BR30" s="113">
        <v>1</v>
      </c>
      <c r="BS30" s="113">
        <v>1</v>
      </c>
      <c r="BT30" s="113">
        <v>1</v>
      </c>
      <c r="BU30" s="113">
        <v>1</v>
      </c>
      <c r="BV30" s="114">
        <v>1</v>
      </c>
      <c r="BW30" s="121">
        <v>60</v>
      </c>
      <c r="BX30" s="121">
        <v>102</v>
      </c>
      <c r="BY30" s="116">
        <v>1</v>
      </c>
      <c r="BZ30" s="117">
        <v>1</v>
      </c>
      <c r="CA30" s="117">
        <v>1</v>
      </c>
      <c r="CB30" s="118">
        <v>1</v>
      </c>
      <c r="CC30" s="117">
        <v>1</v>
      </c>
      <c r="CD30" s="117">
        <v>1</v>
      </c>
      <c r="CE30" s="117">
        <v>1</v>
      </c>
      <c r="CF30" s="118">
        <v>1</v>
      </c>
      <c r="CG30" s="117">
        <v>1</v>
      </c>
      <c r="CH30" s="119">
        <v>1</v>
      </c>
      <c r="CI30" s="103">
        <v>1</v>
      </c>
      <c r="CJ30" s="107">
        <v>1</v>
      </c>
      <c r="CK30" s="107">
        <v>1</v>
      </c>
      <c r="CL30" s="103">
        <v>1</v>
      </c>
      <c r="CM30" s="104">
        <v>1</v>
      </c>
      <c r="CN30" s="107">
        <v>1</v>
      </c>
      <c r="CO30" s="107">
        <v>1</v>
      </c>
      <c r="CP30" s="107">
        <v>1</v>
      </c>
      <c r="CQ30" s="107">
        <v>1</v>
      </c>
      <c r="CR30" s="107">
        <v>1</v>
      </c>
      <c r="CS30" s="107">
        <v>1</v>
      </c>
      <c r="CT30" s="107">
        <v>1</v>
      </c>
      <c r="CU30" s="107">
        <v>1</v>
      </c>
      <c r="CV30" s="107">
        <v>1</v>
      </c>
      <c r="CW30" s="107">
        <v>1</v>
      </c>
      <c r="CX30" s="107">
        <v>1</v>
      </c>
      <c r="CY30" s="107">
        <v>1</v>
      </c>
      <c r="CZ30" s="107">
        <v>1</v>
      </c>
      <c r="DA30" s="116">
        <v>1</v>
      </c>
      <c r="DB30" s="117">
        <v>1</v>
      </c>
      <c r="DC30" s="117">
        <v>1</v>
      </c>
      <c r="DD30" s="117">
        <v>1</v>
      </c>
      <c r="DE30" s="117">
        <v>1</v>
      </c>
      <c r="DF30" s="117">
        <v>1</v>
      </c>
      <c r="DG30" s="117">
        <v>1</v>
      </c>
      <c r="DH30" s="117">
        <v>1</v>
      </c>
      <c r="DI30" s="118">
        <v>1</v>
      </c>
      <c r="DJ30" s="119">
        <v>1</v>
      </c>
      <c r="DK30" s="103">
        <v>1</v>
      </c>
      <c r="DL30" s="107">
        <v>1</v>
      </c>
      <c r="DM30" s="107">
        <v>1</v>
      </c>
      <c r="DN30" s="116">
        <v>1</v>
      </c>
      <c r="DO30" s="118">
        <v>1</v>
      </c>
      <c r="DP30" s="118">
        <v>1</v>
      </c>
      <c r="DQ30" s="118">
        <v>1</v>
      </c>
      <c r="DR30" s="118">
        <v>1</v>
      </c>
      <c r="DS30" s="118">
        <v>1</v>
      </c>
      <c r="DT30" s="118">
        <v>1</v>
      </c>
      <c r="DU30" s="118">
        <v>1</v>
      </c>
      <c r="DV30" s="117">
        <v>1</v>
      </c>
      <c r="DW30" s="119">
        <v>1</v>
      </c>
      <c r="DX30" s="107">
        <v>1</v>
      </c>
      <c r="DY30" s="107">
        <v>1</v>
      </c>
      <c r="DZ30" s="107">
        <v>1</v>
      </c>
      <c r="EA30" s="107">
        <v>1</v>
      </c>
      <c r="EB30" s="107">
        <v>1</v>
      </c>
      <c r="EC30" s="107">
        <v>1</v>
      </c>
      <c r="ED30" s="107">
        <v>1</v>
      </c>
      <c r="EE30" s="107">
        <v>1</v>
      </c>
      <c r="EF30" s="107">
        <v>1</v>
      </c>
      <c r="EG30" s="107">
        <v>1</v>
      </c>
      <c r="EH30" s="107">
        <v>1</v>
      </c>
      <c r="EI30" s="107">
        <v>1</v>
      </c>
      <c r="EJ30" s="107">
        <v>1</v>
      </c>
      <c r="EK30" s="107">
        <v>1</v>
      </c>
      <c r="EL30" s="107">
        <v>1</v>
      </c>
      <c r="EM30" s="116">
        <v>1</v>
      </c>
      <c r="EN30" s="118">
        <v>1</v>
      </c>
      <c r="EO30" s="118">
        <v>1</v>
      </c>
      <c r="EP30" s="118">
        <v>1</v>
      </c>
      <c r="EQ30" s="118">
        <v>1</v>
      </c>
      <c r="ER30" s="118">
        <v>1</v>
      </c>
      <c r="ES30" s="118">
        <v>1</v>
      </c>
      <c r="ET30" s="119">
        <v>1</v>
      </c>
    </row>
    <row r="31" spans="1:150">
      <c r="A31" s="96">
        <f>Classe!B38</f>
        <v>0</v>
      </c>
      <c r="B31" s="122">
        <f>Classe!C38</f>
        <v>0</v>
      </c>
      <c r="C31" s="98">
        <v>1</v>
      </c>
      <c r="D31" s="99">
        <v>1</v>
      </c>
      <c r="E31" s="100">
        <v>1</v>
      </c>
      <c r="F31" s="101">
        <v>1</v>
      </c>
      <c r="G31" s="102">
        <v>1</v>
      </c>
      <c r="H31" s="120">
        <v>1</v>
      </c>
      <c r="I31" s="120">
        <v>1</v>
      </c>
      <c r="J31" s="120">
        <v>1</v>
      </c>
      <c r="K31" s="102">
        <v>1</v>
      </c>
      <c r="L31" s="102">
        <v>1</v>
      </c>
      <c r="M31" s="102">
        <v>1</v>
      </c>
      <c r="N31" s="102">
        <v>1</v>
      </c>
      <c r="O31" s="102">
        <v>1</v>
      </c>
      <c r="P31" s="102">
        <v>1</v>
      </c>
      <c r="Q31" s="102">
        <v>1</v>
      </c>
      <c r="R31" s="102">
        <v>1</v>
      </c>
      <c r="S31" s="103">
        <v>1</v>
      </c>
      <c r="T31" s="104">
        <v>1</v>
      </c>
      <c r="U31" s="104">
        <v>1</v>
      </c>
      <c r="V31" s="105">
        <v>1</v>
      </c>
      <c r="W31" s="105">
        <v>1</v>
      </c>
      <c r="X31" s="105">
        <v>1</v>
      </c>
      <c r="Y31" s="105">
        <v>1</v>
      </c>
      <c r="Z31" s="105">
        <v>1</v>
      </c>
      <c r="AA31" s="105">
        <v>1</v>
      </c>
      <c r="AB31" s="106">
        <v>1</v>
      </c>
      <c r="AC31" s="103">
        <v>1</v>
      </c>
      <c r="AD31" s="104">
        <v>1</v>
      </c>
      <c r="AE31" s="107">
        <v>1</v>
      </c>
      <c r="AF31" s="104">
        <v>1</v>
      </c>
      <c r="AG31" s="104">
        <v>1</v>
      </c>
      <c r="AH31" s="104">
        <v>1</v>
      </c>
      <c r="AI31" s="104">
        <v>1</v>
      </c>
      <c r="AJ31" s="104">
        <v>1</v>
      </c>
      <c r="AK31" s="104">
        <v>1</v>
      </c>
      <c r="AL31" s="104">
        <v>1</v>
      </c>
      <c r="AM31" s="104">
        <v>1</v>
      </c>
      <c r="AN31" s="104">
        <v>1</v>
      </c>
      <c r="AO31" s="104">
        <v>1</v>
      </c>
      <c r="AP31" s="104">
        <v>1</v>
      </c>
      <c r="AQ31" s="108">
        <v>1</v>
      </c>
      <c r="AR31" s="109">
        <v>1</v>
      </c>
      <c r="AS31" s="102">
        <v>1</v>
      </c>
      <c r="AT31" s="102">
        <v>1</v>
      </c>
      <c r="AU31" s="110">
        <v>1</v>
      </c>
      <c r="AV31" s="103">
        <v>1</v>
      </c>
      <c r="AW31" s="103">
        <v>1</v>
      </c>
      <c r="AX31" s="103">
        <v>1</v>
      </c>
      <c r="AY31" s="103">
        <v>1</v>
      </c>
      <c r="AZ31" s="103">
        <v>1</v>
      </c>
      <c r="BA31" s="103">
        <v>1</v>
      </c>
      <c r="BB31" s="103">
        <v>1</v>
      </c>
      <c r="BC31" s="103">
        <v>1</v>
      </c>
      <c r="BD31" s="103">
        <v>1</v>
      </c>
      <c r="BE31" s="103">
        <v>1</v>
      </c>
      <c r="BF31" s="103">
        <v>1</v>
      </c>
      <c r="BG31" s="103">
        <v>1</v>
      </c>
      <c r="BH31" s="111">
        <v>1</v>
      </c>
      <c r="BI31" s="112">
        <v>1</v>
      </c>
      <c r="BJ31" s="112">
        <v>1</v>
      </c>
      <c r="BK31" s="112">
        <v>1</v>
      </c>
      <c r="BL31" s="112">
        <v>1</v>
      </c>
      <c r="BM31" s="112">
        <v>1</v>
      </c>
      <c r="BN31" s="112">
        <v>1</v>
      </c>
      <c r="BO31" s="112">
        <v>1</v>
      </c>
      <c r="BP31" s="112">
        <v>1</v>
      </c>
      <c r="BQ31" s="112">
        <v>1</v>
      </c>
      <c r="BR31" s="113">
        <v>1</v>
      </c>
      <c r="BS31" s="113">
        <v>1</v>
      </c>
      <c r="BT31" s="113">
        <v>1</v>
      </c>
      <c r="BU31" s="113">
        <v>1</v>
      </c>
      <c r="BV31" s="114">
        <v>1</v>
      </c>
      <c r="BW31" s="121">
        <v>60</v>
      </c>
      <c r="BX31" s="121">
        <v>102</v>
      </c>
      <c r="BY31" s="116">
        <v>1</v>
      </c>
      <c r="BZ31" s="117">
        <v>1</v>
      </c>
      <c r="CA31" s="117">
        <v>1</v>
      </c>
      <c r="CB31" s="118">
        <v>1</v>
      </c>
      <c r="CC31" s="117">
        <v>1</v>
      </c>
      <c r="CD31" s="117">
        <v>1</v>
      </c>
      <c r="CE31" s="117">
        <v>1</v>
      </c>
      <c r="CF31" s="118">
        <v>1</v>
      </c>
      <c r="CG31" s="117">
        <v>1</v>
      </c>
      <c r="CH31" s="119">
        <v>1</v>
      </c>
      <c r="CI31" s="103">
        <v>1</v>
      </c>
      <c r="CJ31" s="107">
        <v>1</v>
      </c>
      <c r="CK31" s="107">
        <v>1</v>
      </c>
      <c r="CL31" s="103">
        <v>1</v>
      </c>
      <c r="CM31" s="104">
        <v>1</v>
      </c>
      <c r="CN31" s="107">
        <v>1</v>
      </c>
      <c r="CO31" s="107">
        <v>1</v>
      </c>
      <c r="CP31" s="107">
        <v>1</v>
      </c>
      <c r="CQ31" s="107">
        <v>1</v>
      </c>
      <c r="CR31" s="107">
        <v>1</v>
      </c>
      <c r="CS31" s="107">
        <v>1</v>
      </c>
      <c r="CT31" s="107">
        <v>1</v>
      </c>
      <c r="CU31" s="107">
        <v>1</v>
      </c>
      <c r="CV31" s="107">
        <v>1</v>
      </c>
      <c r="CW31" s="107">
        <v>1</v>
      </c>
      <c r="CX31" s="107">
        <v>1</v>
      </c>
      <c r="CY31" s="107">
        <v>1</v>
      </c>
      <c r="CZ31" s="107">
        <v>1</v>
      </c>
      <c r="DA31" s="116">
        <v>1</v>
      </c>
      <c r="DB31" s="117">
        <v>1</v>
      </c>
      <c r="DC31" s="117">
        <v>1</v>
      </c>
      <c r="DD31" s="117">
        <v>1</v>
      </c>
      <c r="DE31" s="117">
        <v>1</v>
      </c>
      <c r="DF31" s="117">
        <v>1</v>
      </c>
      <c r="DG31" s="117">
        <v>1</v>
      </c>
      <c r="DH31" s="117">
        <v>1</v>
      </c>
      <c r="DI31" s="118">
        <v>1</v>
      </c>
      <c r="DJ31" s="119">
        <v>1</v>
      </c>
      <c r="DK31" s="103">
        <v>1</v>
      </c>
      <c r="DL31" s="107">
        <v>1</v>
      </c>
      <c r="DM31" s="107">
        <v>1</v>
      </c>
      <c r="DN31" s="116">
        <v>1</v>
      </c>
      <c r="DO31" s="118">
        <v>1</v>
      </c>
      <c r="DP31" s="118">
        <v>1</v>
      </c>
      <c r="DQ31" s="118">
        <v>1</v>
      </c>
      <c r="DR31" s="118">
        <v>1</v>
      </c>
      <c r="DS31" s="118">
        <v>1</v>
      </c>
      <c r="DT31" s="118">
        <v>1</v>
      </c>
      <c r="DU31" s="118">
        <v>1</v>
      </c>
      <c r="DV31" s="117">
        <v>1</v>
      </c>
      <c r="DW31" s="119">
        <v>1</v>
      </c>
      <c r="DX31" s="107">
        <v>1</v>
      </c>
      <c r="DY31" s="107">
        <v>1</v>
      </c>
      <c r="DZ31" s="107">
        <v>1</v>
      </c>
      <c r="EA31" s="107">
        <v>1</v>
      </c>
      <c r="EB31" s="107">
        <v>1</v>
      </c>
      <c r="EC31" s="107">
        <v>1</v>
      </c>
      <c r="ED31" s="107">
        <v>1</v>
      </c>
      <c r="EE31" s="107">
        <v>1</v>
      </c>
      <c r="EF31" s="107">
        <v>1</v>
      </c>
      <c r="EG31" s="107">
        <v>1</v>
      </c>
      <c r="EH31" s="107">
        <v>1</v>
      </c>
      <c r="EI31" s="107">
        <v>1</v>
      </c>
      <c r="EJ31" s="107">
        <v>1</v>
      </c>
      <c r="EK31" s="107">
        <v>1</v>
      </c>
      <c r="EL31" s="107">
        <v>1</v>
      </c>
      <c r="EM31" s="116">
        <v>1</v>
      </c>
      <c r="EN31" s="118">
        <v>1</v>
      </c>
      <c r="EO31" s="118">
        <v>1</v>
      </c>
      <c r="EP31" s="118">
        <v>1</v>
      </c>
      <c r="EQ31" s="118">
        <v>1</v>
      </c>
      <c r="ER31" s="118">
        <v>1</v>
      </c>
      <c r="ES31" s="118">
        <v>1</v>
      </c>
      <c r="ET31" s="119">
        <v>1</v>
      </c>
    </row>
    <row r="32" spans="1:150">
      <c r="A32" s="96">
        <f>Classe!B39</f>
        <v>0</v>
      </c>
      <c r="B32" s="122">
        <f>Classe!C39</f>
        <v>0</v>
      </c>
      <c r="C32" s="98">
        <v>1</v>
      </c>
      <c r="D32" s="99">
        <v>1</v>
      </c>
      <c r="E32" s="100">
        <v>1</v>
      </c>
      <c r="F32" s="101">
        <v>1</v>
      </c>
      <c r="G32" s="102">
        <v>1</v>
      </c>
      <c r="H32" s="120">
        <v>1</v>
      </c>
      <c r="I32" s="120">
        <v>1</v>
      </c>
      <c r="J32" s="120">
        <v>1</v>
      </c>
      <c r="K32" s="102">
        <v>1</v>
      </c>
      <c r="L32" s="102">
        <v>1</v>
      </c>
      <c r="M32" s="102">
        <v>1</v>
      </c>
      <c r="N32" s="102">
        <v>1</v>
      </c>
      <c r="O32" s="102">
        <v>1</v>
      </c>
      <c r="P32" s="102">
        <v>1</v>
      </c>
      <c r="Q32" s="102">
        <v>1</v>
      </c>
      <c r="R32" s="102">
        <v>1</v>
      </c>
      <c r="S32" s="103">
        <v>1</v>
      </c>
      <c r="T32" s="104">
        <v>1</v>
      </c>
      <c r="U32" s="104">
        <v>1</v>
      </c>
      <c r="V32" s="105">
        <v>1</v>
      </c>
      <c r="W32" s="105">
        <v>1</v>
      </c>
      <c r="X32" s="105">
        <v>1</v>
      </c>
      <c r="Y32" s="105">
        <v>1</v>
      </c>
      <c r="Z32" s="105">
        <v>1</v>
      </c>
      <c r="AA32" s="105">
        <v>1</v>
      </c>
      <c r="AB32" s="106">
        <v>1</v>
      </c>
      <c r="AC32" s="103">
        <v>1</v>
      </c>
      <c r="AD32" s="104">
        <v>1</v>
      </c>
      <c r="AE32" s="107">
        <v>1</v>
      </c>
      <c r="AF32" s="104">
        <v>1</v>
      </c>
      <c r="AG32" s="104">
        <v>1</v>
      </c>
      <c r="AH32" s="104">
        <v>1</v>
      </c>
      <c r="AI32" s="104">
        <v>1</v>
      </c>
      <c r="AJ32" s="104">
        <v>1</v>
      </c>
      <c r="AK32" s="104">
        <v>1</v>
      </c>
      <c r="AL32" s="104">
        <v>1</v>
      </c>
      <c r="AM32" s="104">
        <v>1</v>
      </c>
      <c r="AN32" s="104">
        <v>1</v>
      </c>
      <c r="AO32" s="104">
        <v>1</v>
      </c>
      <c r="AP32" s="104">
        <v>1</v>
      </c>
      <c r="AQ32" s="108">
        <v>1</v>
      </c>
      <c r="AR32" s="109">
        <v>1</v>
      </c>
      <c r="AS32" s="102">
        <v>1</v>
      </c>
      <c r="AT32" s="102">
        <v>1</v>
      </c>
      <c r="AU32" s="110">
        <v>1</v>
      </c>
      <c r="AV32" s="103">
        <v>1</v>
      </c>
      <c r="AW32" s="103">
        <v>1</v>
      </c>
      <c r="AX32" s="103">
        <v>1</v>
      </c>
      <c r="AY32" s="103">
        <v>1</v>
      </c>
      <c r="AZ32" s="103">
        <v>1</v>
      </c>
      <c r="BA32" s="103">
        <v>1</v>
      </c>
      <c r="BB32" s="103">
        <v>1</v>
      </c>
      <c r="BC32" s="103">
        <v>1</v>
      </c>
      <c r="BD32" s="103">
        <v>1</v>
      </c>
      <c r="BE32" s="103">
        <v>1</v>
      </c>
      <c r="BF32" s="103">
        <v>1</v>
      </c>
      <c r="BG32" s="103">
        <v>1</v>
      </c>
      <c r="BH32" s="111">
        <v>1</v>
      </c>
      <c r="BI32" s="112">
        <v>1</v>
      </c>
      <c r="BJ32" s="112">
        <v>1</v>
      </c>
      <c r="BK32" s="112">
        <v>1</v>
      </c>
      <c r="BL32" s="112">
        <v>1</v>
      </c>
      <c r="BM32" s="112">
        <v>1</v>
      </c>
      <c r="BN32" s="112">
        <v>1</v>
      </c>
      <c r="BO32" s="112">
        <v>1</v>
      </c>
      <c r="BP32" s="112">
        <v>1</v>
      </c>
      <c r="BQ32" s="112">
        <v>1</v>
      </c>
      <c r="BR32" s="113">
        <v>1</v>
      </c>
      <c r="BS32" s="113">
        <v>1</v>
      </c>
      <c r="BT32" s="113">
        <v>1</v>
      </c>
      <c r="BU32" s="113">
        <v>1</v>
      </c>
      <c r="BV32" s="114">
        <v>1</v>
      </c>
      <c r="BW32" s="121">
        <v>60</v>
      </c>
      <c r="BX32" s="121">
        <v>102</v>
      </c>
      <c r="BY32" s="116">
        <v>1</v>
      </c>
      <c r="BZ32" s="117">
        <v>1</v>
      </c>
      <c r="CA32" s="117">
        <v>1</v>
      </c>
      <c r="CB32" s="118">
        <v>1</v>
      </c>
      <c r="CC32" s="117">
        <v>1</v>
      </c>
      <c r="CD32" s="117">
        <v>1</v>
      </c>
      <c r="CE32" s="117">
        <v>1</v>
      </c>
      <c r="CF32" s="118">
        <v>1</v>
      </c>
      <c r="CG32" s="117">
        <v>1</v>
      </c>
      <c r="CH32" s="119">
        <v>1</v>
      </c>
      <c r="CI32" s="103">
        <v>1</v>
      </c>
      <c r="CJ32" s="107">
        <v>1</v>
      </c>
      <c r="CK32" s="107">
        <v>1</v>
      </c>
      <c r="CL32" s="103">
        <v>1</v>
      </c>
      <c r="CM32" s="104">
        <v>1</v>
      </c>
      <c r="CN32" s="107">
        <v>1</v>
      </c>
      <c r="CO32" s="107">
        <v>1</v>
      </c>
      <c r="CP32" s="107">
        <v>1</v>
      </c>
      <c r="CQ32" s="107">
        <v>1</v>
      </c>
      <c r="CR32" s="107">
        <v>1</v>
      </c>
      <c r="CS32" s="107">
        <v>1</v>
      </c>
      <c r="CT32" s="107">
        <v>1</v>
      </c>
      <c r="CU32" s="107">
        <v>1</v>
      </c>
      <c r="CV32" s="107">
        <v>1</v>
      </c>
      <c r="CW32" s="107">
        <v>1</v>
      </c>
      <c r="CX32" s="107">
        <v>1</v>
      </c>
      <c r="CY32" s="107">
        <v>1</v>
      </c>
      <c r="CZ32" s="107">
        <v>1</v>
      </c>
      <c r="DA32" s="116">
        <v>1</v>
      </c>
      <c r="DB32" s="117">
        <v>1</v>
      </c>
      <c r="DC32" s="117">
        <v>1</v>
      </c>
      <c r="DD32" s="117">
        <v>1</v>
      </c>
      <c r="DE32" s="117">
        <v>1</v>
      </c>
      <c r="DF32" s="117">
        <v>1</v>
      </c>
      <c r="DG32" s="117">
        <v>1</v>
      </c>
      <c r="DH32" s="117">
        <v>1</v>
      </c>
      <c r="DI32" s="118">
        <v>1</v>
      </c>
      <c r="DJ32" s="119">
        <v>1</v>
      </c>
      <c r="DK32" s="103">
        <v>1</v>
      </c>
      <c r="DL32" s="107">
        <v>1</v>
      </c>
      <c r="DM32" s="107">
        <v>1</v>
      </c>
      <c r="DN32" s="116">
        <v>1</v>
      </c>
      <c r="DO32" s="118">
        <v>1</v>
      </c>
      <c r="DP32" s="118">
        <v>1</v>
      </c>
      <c r="DQ32" s="118">
        <v>1</v>
      </c>
      <c r="DR32" s="118">
        <v>1</v>
      </c>
      <c r="DS32" s="118">
        <v>1</v>
      </c>
      <c r="DT32" s="118">
        <v>1</v>
      </c>
      <c r="DU32" s="118">
        <v>1</v>
      </c>
      <c r="DV32" s="117">
        <v>1</v>
      </c>
      <c r="DW32" s="119">
        <v>1</v>
      </c>
      <c r="DX32" s="107">
        <v>1</v>
      </c>
      <c r="DY32" s="107">
        <v>1</v>
      </c>
      <c r="DZ32" s="107">
        <v>1</v>
      </c>
      <c r="EA32" s="107">
        <v>1</v>
      </c>
      <c r="EB32" s="107">
        <v>1</v>
      </c>
      <c r="EC32" s="107">
        <v>1</v>
      </c>
      <c r="ED32" s="107">
        <v>1</v>
      </c>
      <c r="EE32" s="107">
        <v>1</v>
      </c>
      <c r="EF32" s="107">
        <v>1</v>
      </c>
      <c r="EG32" s="107">
        <v>1</v>
      </c>
      <c r="EH32" s="107">
        <v>1</v>
      </c>
      <c r="EI32" s="107">
        <v>1</v>
      </c>
      <c r="EJ32" s="107">
        <v>1</v>
      </c>
      <c r="EK32" s="107">
        <v>1</v>
      </c>
      <c r="EL32" s="107">
        <v>1</v>
      </c>
      <c r="EM32" s="116">
        <v>1</v>
      </c>
      <c r="EN32" s="118">
        <v>1</v>
      </c>
      <c r="EO32" s="118">
        <v>1</v>
      </c>
      <c r="EP32" s="118">
        <v>1</v>
      </c>
      <c r="EQ32" s="118">
        <v>1</v>
      </c>
      <c r="ER32" s="118">
        <v>1</v>
      </c>
      <c r="ES32" s="118">
        <v>1</v>
      </c>
      <c r="ET32" s="119">
        <v>1</v>
      </c>
    </row>
    <row r="33" spans="1:150">
      <c r="A33" s="96">
        <f>Classe!B40</f>
        <v>0</v>
      </c>
      <c r="B33" s="122">
        <f>Classe!C40</f>
        <v>0</v>
      </c>
      <c r="C33" s="98">
        <v>1</v>
      </c>
      <c r="D33" s="99">
        <v>1</v>
      </c>
      <c r="E33" s="100">
        <v>1</v>
      </c>
      <c r="F33" s="101">
        <v>1</v>
      </c>
      <c r="G33" s="102">
        <v>1</v>
      </c>
      <c r="H33" s="120">
        <v>1</v>
      </c>
      <c r="I33" s="120">
        <v>1</v>
      </c>
      <c r="J33" s="120">
        <v>1</v>
      </c>
      <c r="K33" s="102">
        <v>1</v>
      </c>
      <c r="L33" s="102">
        <v>1</v>
      </c>
      <c r="M33" s="102">
        <v>1</v>
      </c>
      <c r="N33" s="102">
        <v>1</v>
      </c>
      <c r="O33" s="102">
        <v>1</v>
      </c>
      <c r="P33" s="102">
        <v>1</v>
      </c>
      <c r="Q33" s="102">
        <v>1</v>
      </c>
      <c r="R33" s="102">
        <v>1</v>
      </c>
      <c r="S33" s="103">
        <v>1</v>
      </c>
      <c r="T33" s="104">
        <v>1</v>
      </c>
      <c r="U33" s="104">
        <v>1</v>
      </c>
      <c r="V33" s="105">
        <v>1</v>
      </c>
      <c r="W33" s="105">
        <v>1</v>
      </c>
      <c r="X33" s="105">
        <v>1</v>
      </c>
      <c r="Y33" s="105">
        <v>1</v>
      </c>
      <c r="Z33" s="105">
        <v>1</v>
      </c>
      <c r="AA33" s="105">
        <v>1</v>
      </c>
      <c r="AB33" s="106">
        <v>1</v>
      </c>
      <c r="AC33" s="103">
        <v>1</v>
      </c>
      <c r="AD33" s="104">
        <v>1</v>
      </c>
      <c r="AE33" s="107">
        <v>1</v>
      </c>
      <c r="AF33" s="104">
        <v>1</v>
      </c>
      <c r="AG33" s="104">
        <v>1</v>
      </c>
      <c r="AH33" s="104">
        <v>1</v>
      </c>
      <c r="AI33" s="104">
        <v>1</v>
      </c>
      <c r="AJ33" s="104">
        <v>1</v>
      </c>
      <c r="AK33" s="104">
        <v>1</v>
      </c>
      <c r="AL33" s="104">
        <v>1</v>
      </c>
      <c r="AM33" s="104">
        <v>1</v>
      </c>
      <c r="AN33" s="104">
        <v>1</v>
      </c>
      <c r="AO33" s="104">
        <v>1</v>
      </c>
      <c r="AP33" s="104">
        <v>1</v>
      </c>
      <c r="AQ33" s="108">
        <v>1</v>
      </c>
      <c r="AR33" s="109">
        <v>1</v>
      </c>
      <c r="AS33" s="102">
        <v>1</v>
      </c>
      <c r="AT33" s="102">
        <v>1</v>
      </c>
      <c r="AU33" s="110">
        <v>1</v>
      </c>
      <c r="AV33" s="103">
        <v>1</v>
      </c>
      <c r="AW33" s="103">
        <v>1</v>
      </c>
      <c r="AX33" s="103">
        <v>1</v>
      </c>
      <c r="AY33" s="103">
        <v>1</v>
      </c>
      <c r="AZ33" s="103">
        <v>1</v>
      </c>
      <c r="BA33" s="103">
        <v>1</v>
      </c>
      <c r="BB33" s="103">
        <v>1</v>
      </c>
      <c r="BC33" s="103">
        <v>1</v>
      </c>
      <c r="BD33" s="103">
        <v>1</v>
      </c>
      <c r="BE33" s="103">
        <v>1</v>
      </c>
      <c r="BF33" s="103">
        <v>1</v>
      </c>
      <c r="BG33" s="103">
        <v>1</v>
      </c>
      <c r="BH33" s="111">
        <v>1</v>
      </c>
      <c r="BI33" s="112">
        <v>1</v>
      </c>
      <c r="BJ33" s="112">
        <v>1</v>
      </c>
      <c r="BK33" s="112">
        <v>1</v>
      </c>
      <c r="BL33" s="112">
        <v>1</v>
      </c>
      <c r="BM33" s="112">
        <v>1</v>
      </c>
      <c r="BN33" s="112">
        <v>1</v>
      </c>
      <c r="BO33" s="112">
        <v>1</v>
      </c>
      <c r="BP33" s="112">
        <v>1</v>
      </c>
      <c r="BQ33" s="112">
        <v>1</v>
      </c>
      <c r="BR33" s="113">
        <v>1</v>
      </c>
      <c r="BS33" s="113">
        <v>1</v>
      </c>
      <c r="BT33" s="113">
        <v>1</v>
      </c>
      <c r="BU33" s="113">
        <v>1</v>
      </c>
      <c r="BV33" s="114">
        <v>1</v>
      </c>
      <c r="BW33" s="121">
        <v>60</v>
      </c>
      <c r="BX33" s="121">
        <v>102</v>
      </c>
      <c r="BY33" s="116">
        <v>1</v>
      </c>
      <c r="BZ33" s="117">
        <v>1</v>
      </c>
      <c r="CA33" s="117">
        <v>1</v>
      </c>
      <c r="CB33" s="118">
        <v>1</v>
      </c>
      <c r="CC33" s="117">
        <v>1</v>
      </c>
      <c r="CD33" s="117">
        <v>1</v>
      </c>
      <c r="CE33" s="117">
        <v>1</v>
      </c>
      <c r="CF33" s="118">
        <v>1</v>
      </c>
      <c r="CG33" s="117">
        <v>1</v>
      </c>
      <c r="CH33" s="119">
        <v>1</v>
      </c>
      <c r="CI33" s="103">
        <v>1</v>
      </c>
      <c r="CJ33" s="107">
        <v>1</v>
      </c>
      <c r="CK33" s="107">
        <v>1</v>
      </c>
      <c r="CL33" s="103">
        <v>1</v>
      </c>
      <c r="CM33" s="104">
        <v>1</v>
      </c>
      <c r="CN33" s="107">
        <v>1</v>
      </c>
      <c r="CO33" s="107">
        <v>1</v>
      </c>
      <c r="CP33" s="107">
        <v>1</v>
      </c>
      <c r="CQ33" s="107">
        <v>1</v>
      </c>
      <c r="CR33" s="107">
        <v>1</v>
      </c>
      <c r="CS33" s="107">
        <v>1</v>
      </c>
      <c r="CT33" s="107">
        <v>1</v>
      </c>
      <c r="CU33" s="107">
        <v>1</v>
      </c>
      <c r="CV33" s="107">
        <v>1</v>
      </c>
      <c r="CW33" s="107">
        <v>1</v>
      </c>
      <c r="CX33" s="107">
        <v>1</v>
      </c>
      <c r="CY33" s="107">
        <v>1</v>
      </c>
      <c r="CZ33" s="107">
        <v>1</v>
      </c>
      <c r="DA33" s="116">
        <v>1</v>
      </c>
      <c r="DB33" s="117">
        <v>1</v>
      </c>
      <c r="DC33" s="117">
        <v>1</v>
      </c>
      <c r="DD33" s="117">
        <v>1</v>
      </c>
      <c r="DE33" s="117">
        <v>1</v>
      </c>
      <c r="DF33" s="117">
        <v>1</v>
      </c>
      <c r="DG33" s="117">
        <v>1</v>
      </c>
      <c r="DH33" s="117">
        <v>1</v>
      </c>
      <c r="DI33" s="118">
        <v>1</v>
      </c>
      <c r="DJ33" s="119">
        <v>1</v>
      </c>
      <c r="DK33" s="103">
        <v>1</v>
      </c>
      <c r="DL33" s="107">
        <v>1</v>
      </c>
      <c r="DM33" s="107">
        <v>1</v>
      </c>
      <c r="DN33" s="116">
        <v>1</v>
      </c>
      <c r="DO33" s="118">
        <v>1</v>
      </c>
      <c r="DP33" s="118">
        <v>1</v>
      </c>
      <c r="DQ33" s="118">
        <v>1</v>
      </c>
      <c r="DR33" s="118">
        <v>1</v>
      </c>
      <c r="DS33" s="118">
        <v>1</v>
      </c>
      <c r="DT33" s="118">
        <v>1</v>
      </c>
      <c r="DU33" s="118">
        <v>1</v>
      </c>
      <c r="DV33" s="117">
        <v>1</v>
      </c>
      <c r="DW33" s="119">
        <v>1</v>
      </c>
      <c r="DX33" s="107">
        <v>1</v>
      </c>
      <c r="DY33" s="107">
        <v>1</v>
      </c>
      <c r="DZ33" s="107">
        <v>1</v>
      </c>
      <c r="EA33" s="107">
        <v>1</v>
      </c>
      <c r="EB33" s="107">
        <v>1</v>
      </c>
      <c r="EC33" s="107">
        <v>1</v>
      </c>
      <c r="ED33" s="107">
        <v>1</v>
      </c>
      <c r="EE33" s="107">
        <v>1</v>
      </c>
      <c r="EF33" s="107">
        <v>1</v>
      </c>
      <c r="EG33" s="107">
        <v>1</v>
      </c>
      <c r="EH33" s="107">
        <v>1</v>
      </c>
      <c r="EI33" s="107">
        <v>1</v>
      </c>
      <c r="EJ33" s="107">
        <v>1</v>
      </c>
      <c r="EK33" s="107">
        <v>1</v>
      </c>
      <c r="EL33" s="107">
        <v>1</v>
      </c>
      <c r="EM33" s="116">
        <v>1</v>
      </c>
      <c r="EN33" s="118">
        <v>1</v>
      </c>
      <c r="EO33" s="118">
        <v>1</v>
      </c>
      <c r="EP33" s="118">
        <v>1</v>
      </c>
      <c r="EQ33" s="118">
        <v>1</v>
      </c>
      <c r="ER33" s="118">
        <v>1</v>
      </c>
      <c r="ES33" s="118">
        <v>1</v>
      </c>
      <c r="ET33" s="119">
        <v>1</v>
      </c>
    </row>
    <row r="34" spans="1:150">
      <c r="A34" s="96">
        <f>Classe!B41</f>
        <v>0</v>
      </c>
      <c r="B34" s="122">
        <f>Classe!C41</f>
        <v>0</v>
      </c>
      <c r="C34" s="98">
        <v>1</v>
      </c>
      <c r="D34" s="99">
        <v>1</v>
      </c>
      <c r="E34" s="100">
        <v>1</v>
      </c>
      <c r="F34" s="101">
        <v>1</v>
      </c>
      <c r="G34" s="102">
        <v>1</v>
      </c>
      <c r="H34" s="120">
        <v>1</v>
      </c>
      <c r="I34" s="120">
        <v>1</v>
      </c>
      <c r="J34" s="120">
        <v>1</v>
      </c>
      <c r="K34" s="102">
        <v>1</v>
      </c>
      <c r="L34" s="102">
        <v>1</v>
      </c>
      <c r="M34" s="102">
        <v>1</v>
      </c>
      <c r="N34" s="102">
        <v>1</v>
      </c>
      <c r="O34" s="102">
        <v>1</v>
      </c>
      <c r="P34" s="102">
        <v>1</v>
      </c>
      <c r="Q34" s="102">
        <v>1</v>
      </c>
      <c r="R34" s="102">
        <v>1</v>
      </c>
      <c r="S34" s="103">
        <v>1</v>
      </c>
      <c r="T34" s="104">
        <v>1</v>
      </c>
      <c r="U34" s="104">
        <v>1</v>
      </c>
      <c r="V34" s="105">
        <v>1</v>
      </c>
      <c r="W34" s="105">
        <v>1</v>
      </c>
      <c r="X34" s="105">
        <v>1</v>
      </c>
      <c r="Y34" s="105">
        <v>1</v>
      </c>
      <c r="Z34" s="105">
        <v>1</v>
      </c>
      <c r="AA34" s="105">
        <v>1</v>
      </c>
      <c r="AB34" s="106">
        <v>1</v>
      </c>
      <c r="AC34" s="103">
        <v>1</v>
      </c>
      <c r="AD34" s="104">
        <v>1</v>
      </c>
      <c r="AE34" s="107">
        <v>1</v>
      </c>
      <c r="AF34" s="104">
        <v>1</v>
      </c>
      <c r="AG34" s="104">
        <v>1</v>
      </c>
      <c r="AH34" s="104">
        <v>1</v>
      </c>
      <c r="AI34" s="104">
        <v>1</v>
      </c>
      <c r="AJ34" s="104">
        <v>1</v>
      </c>
      <c r="AK34" s="104">
        <v>1</v>
      </c>
      <c r="AL34" s="104">
        <v>1</v>
      </c>
      <c r="AM34" s="104">
        <v>1</v>
      </c>
      <c r="AN34" s="104">
        <v>1</v>
      </c>
      <c r="AO34" s="104">
        <v>1</v>
      </c>
      <c r="AP34" s="104">
        <v>1</v>
      </c>
      <c r="AQ34" s="108">
        <v>1</v>
      </c>
      <c r="AR34" s="109">
        <v>1</v>
      </c>
      <c r="AS34" s="102">
        <v>1</v>
      </c>
      <c r="AT34" s="102">
        <v>1</v>
      </c>
      <c r="AU34" s="110">
        <v>1</v>
      </c>
      <c r="AV34" s="103">
        <v>1</v>
      </c>
      <c r="AW34" s="103">
        <v>1</v>
      </c>
      <c r="AX34" s="103">
        <v>1</v>
      </c>
      <c r="AY34" s="103">
        <v>1</v>
      </c>
      <c r="AZ34" s="103">
        <v>1</v>
      </c>
      <c r="BA34" s="103">
        <v>1</v>
      </c>
      <c r="BB34" s="103">
        <v>1</v>
      </c>
      <c r="BC34" s="103">
        <v>1</v>
      </c>
      <c r="BD34" s="103">
        <v>1</v>
      </c>
      <c r="BE34" s="103">
        <v>1</v>
      </c>
      <c r="BF34" s="103">
        <v>1</v>
      </c>
      <c r="BG34" s="103">
        <v>1</v>
      </c>
      <c r="BH34" s="111">
        <v>1</v>
      </c>
      <c r="BI34" s="112">
        <v>1</v>
      </c>
      <c r="BJ34" s="112">
        <v>1</v>
      </c>
      <c r="BK34" s="112">
        <v>1</v>
      </c>
      <c r="BL34" s="112">
        <v>1</v>
      </c>
      <c r="BM34" s="112">
        <v>1</v>
      </c>
      <c r="BN34" s="112">
        <v>1</v>
      </c>
      <c r="BO34" s="112">
        <v>1</v>
      </c>
      <c r="BP34" s="112">
        <v>1</v>
      </c>
      <c r="BQ34" s="112">
        <v>1</v>
      </c>
      <c r="BR34" s="113">
        <v>1</v>
      </c>
      <c r="BS34" s="113">
        <v>1</v>
      </c>
      <c r="BT34" s="113">
        <v>1</v>
      </c>
      <c r="BU34" s="113">
        <v>1</v>
      </c>
      <c r="BV34" s="114">
        <v>1</v>
      </c>
      <c r="BW34" s="121">
        <v>60</v>
      </c>
      <c r="BX34" s="121">
        <v>102</v>
      </c>
      <c r="BY34" s="116">
        <v>1</v>
      </c>
      <c r="BZ34" s="117">
        <v>1</v>
      </c>
      <c r="CA34" s="117">
        <v>1</v>
      </c>
      <c r="CB34" s="118">
        <v>1</v>
      </c>
      <c r="CC34" s="117">
        <v>1</v>
      </c>
      <c r="CD34" s="117">
        <v>1</v>
      </c>
      <c r="CE34" s="117">
        <v>1</v>
      </c>
      <c r="CF34" s="118">
        <v>1</v>
      </c>
      <c r="CG34" s="117">
        <v>1</v>
      </c>
      <c r="CH34" s="119">
        <v>1</v>
      </c>
      <c r="CI34" s="103">
        <v>1</v>
      </c>
      <c r="CJ34" s="107">
        <v>1</v>
      </c>
      <c r="CK34" s="107">
        <v>1</v>
      </c>
      <c r="CL34" s="103">
        <v>1</v>
      </c>
      <c r="CM34" s="104">
        <v>1</v>
      </c>
      <c r="CN34" s="107">
        <v>1</v>
      </c>
      <c r="CO34" s="107">
        <v>1</v>
      </c>
      <c r="CP34" s="107">
        <v>1</v>
      </c>
      <c r="CQ34" s="107">
        <v>1</v>
      </c>
      <c r="CR34" s="107">
        <v>1</v>
      </c>
      <c r="CS34" s="107">
        <v>1</v>
      </c>
      <c r="CT34" s="107">
        <v>1</v>
      </c>
      <c r="CU34" s="107">
        <v>1</v>
      </c>
      <c r="CV34" s="107">
        <v>1</v>
      </c>
      <c r="CW34" s="107">
        <v>1</v>
      </c>
      <c r="CX34" s="107">
        <v>1</v>
      </c>
      <c r="CY34" s="107">
        <v>1</v>
      </c>
      <c r="CZ34" s="107">
        <v>1</v>
      </c>
      <c r="DA34" s="116">
        <v>1</v>
      </c>
      <c r="DB34" s="117">
        <v>1</v>
      </c>
      <c r="DC34" s="117">
        <v>1</v>
      </c>
      <c r="DD34" s="117">
        <v>1</v>
      </c>
      <c r="DE34" s="117">
        <v>1</v>
      </c>
      <c r="DF34" s="117">
        <v>1</v>
      </c>
      <c r="DG34" s="117">
        <v>1</v>
      </c>
      <c r="DH34" s="117">
        <v>1</v>
      </c>
      <c r="DI34" s="118">
        <v>1</v>
      </c>
      <c r="DJ34" s="119">
        <v>1</v>
      </c>
      <c r="DK34" s="103">
        <v>1</v>
      </c>
      <c r="DL34" s="107">
        <v>1</v>
      </c>
      <c r="DM34" s="107">
        <v>1</v>
      </c>
      <c r="DN34" s="116">
        <v>1</v>
      </c>
      <c r="DO34" s="118">
        <v>1</v>
      </c>
      <c r="DP34" s="118">
        <v>1</v>
      </c>
      <c r="DQ34" s="118">
        <v>1</v>
      </c>
      <c r="DR34" s="118">
        <v>1</v>
      </c>
      <c r="DS34" s="118">
        <v>1</v>
      </c>
      <c r="DT34" s="118">
        <v>1</v>
      </c>
      <c r="DU34" s="118">
        <v>1</v>
      </c>
      <c r="DV34" s="117">
        <v>1</v>
      </c>
      <c r="DW34" s="119">
        <v>1</v>
      </c>
      <c r="DX34" s="107">
        <v>1</v>
      </c>
      <c r="DY34" s="107">
        <v>1</v>
      </c>
      <c r="DZ34" s="107">
        <v>1</v>
      </c>
      <c r="EA34" s="107">
        <v>1</v>
      </c>
      <c r="EB34" s="107">
        <v>1</v>
      </c>
      <c r="EC34" s="107">
        <v>1</v>
      </c>
      <c r="ED34" s="107">
        <v>1</v>
      </c>
      <c r="EE34" s="107">
        <v>1</v>
      </c>
      <c r="EF34" s="107">
        <v>1</v>
      </c>
      <c r="EG34" s="107">
        <v>1</v>
      </c>
      <c r="EH34" s="107">
        <v>1</v>
      </c>
      <c r="EI34" s="107">
        <v>1</v>
      </c>
      <c r="EJ34" s="107">
        <v>1</v>
      </c>
      <c r="EK34" s="107">
        <v>1</v>
      </c>
      <c r="EL34" s="107">
        <v>1</v>
      </c>
      <c r="EM34" s="116">
        <v>1</v>
      </c>
      <c r="EN34" s="118">
        <v>1</v>
      </c>
      <c r="EO34" s="118">
        <v>1</v>
      </c>
      <c r="EP34" s="118">
        <v>1</v>
      </c>
      <c r="EQ34" s="118">
        <v>1</v>
      </c>
      <c r="ER34" s="118">
        <v>1</v>
      </c>
      <c r="ES34" s="118">
        <v>1</v>
      </c>
      <c r="ET34" s="119">
        <v>1</v>
      </c>
    </row>
    <row r="35" spans="1:150">
      <c r="A35" s="96">
        <f>Classe!B42</f>
        <v>0</v>
      </c>
      <c r="B35" s="122">
        <f>Classe!C42</f>
        <v>0</v>
      </c>
      <c r="C35" s="98">
        <v>1</v>
      </c>
      <c r="D35" s="99">
        <v>1</v>
      </c>
      <c r="E35" s="100">
        <v>1</v>
      </c>
      <c r="F35" s="101">
        <v>1</v>
      </c>
      <c r="G35" s="102">
        <v>1</v>
      </c>
      <c r="H35" s="120">
        <v>1</v>
      </c>
      <c r="I35" s="120">
        <v>1</v>
      </c>
      <c r="J35" s="120">
        <v>1</v>
      </c>
      <c r="K35" s="102">
        <v>1</v>
      </c>
      <c r="L35" s="102">
        <v>1</v>
      </c>
      <c r="M35" s="102">
        <v>1</v>
      </c>
      <c r="N35" s="102">
        <v>1</v>
      </c>
      <c r="O35" s="102">
        <v>1</v>
      </c>
      <c r="P35" s="102">
        <v>1</v>
      </c>
      <c r="Q35" s="102">
        <v>1</v>
      </c>
      <c r="R35" s="102">
        <v>1</v>
      </c>
      <c r="S35" s="103">
        <v>1</v>
      </c>
      <c r="T35" s="104">
        <v>1</v>
      </c>
      <c r="U35" s="104">
        <v>1</v>
      </c>
      <c r="V35" s="105">
        <v>1</v>
      </c>
      <c r="W35" s="105">
        <v>1</v>
      </c>
      <c r="X35" s="105">
        <v>1</v>
      </c>
      <c r="Y35" s="105">
        <v>1</v>
      </c>
      <c r="Z35" s="105">
        <v>1</v>
      </c>
      <c r="AA35" s="105">
        <v>1</v>
      </c>
      <c r="AB35" s="106">
        <v>1</v>
      </c>
      <c r="AC35" s="103">
        <v>1</v>
      </c>
      <c r="AD35" s="104">
        <v>1</v>
      </c>
      <c r="AE35" s="107">
        <v>1</v>
      </c>
      <c r="AF35" s="104">
        <v>1</v>
      </c>
      <c r="AG35" s="104">
        <v>1</v>
      </c>
      <c r="AH35" s="104">
        <v>1</v>
      </c>
      <c r="AI35" s="104">
        <v>1</v>
      </c>
      <c r="AJ35" s="104">
        <v>1</v>
      </c>
      <c r="AK35" s="104">
        <v>1</v>
      </c>
      <c r="AL35" s="104">
        <v>1</v>
      </c>
      <c r="AM35" s="104">
        <v>1</v>
      </c>
      <c r="AN35" s="104">
        <v>1</v>
      </c>
      <c r="AO35" s="104">
        <v>1</v>
      </c>
      <c r="AP35" s="104">
        <v>1</v>
      </c>
      <c r="AQ35" s="108">
        <v>1</v>
      </c>
      <c r="AR35" s="109">
        <v>1</v>
      </c>
      <c r="AS35" s="102">
        <v>1</v>
      </c>
      <c r="AT35" s="102">
        <v>1</v>
      </c>
      <c r="AU35" s="110">
        <v>1</v>
      </c>
      <c r="AV35" s="103">
        <v>1</v>
      </c>
      <c r="AW35" s="103">
        <v>1</v>
      </c>
      <c r="AX35" s="103">
        <v>1</v>
      </c>
      <c r="AY35" s="103">
        <v>1</v>
      </c>
      <c r="AZ35" s="103">
        <v>1</v>
      </c>
      <c r="BA35" s="103">
        <v>1</v>
      </c>
      <c r="BB35" s="103">
        <v>1</v>
      </c>
      <c r="BC35" s="103">
        <v>1</v>
      </c>
      <c r="BD35" s="103">
        <v>1</v>
      </c>
      <c r="BE35" s="103">
        <v>1</v>
      </c>
      <c r="BF35" s="103">
        <v>1</v>
      </c>
      <c r="BG35" s="103">
        <v>1</v>
      </c>
      <c r="BH35" s="111">
        <v>1</v>
      </c>
      <c r="BI35" s="112">
        <v>1</v>
      </c>
      <c r="BJ35" s="112">
        <v>1</v>
      </c>
      <c r="BK35" s="112">
        <v>1</v>
      </c>
      <c r="BL35" s="112">
        <v>1</v>
      </c>
      <c r="BM35" s="112">
        <v>1</v>
      </c>
      <c r="BN35" s="112">
        <v>1</v>
      </c>
      <c r="BO35" s="112">
        <v>1</v>
      </c>
      <c r="BP35" s="112">
        <v>1</v>
      </c>
      <c r="BQ35" s="112">
        <v>1</v>
      </c>
      <c r="BR35" s="113">
        <v>1</v>
      </c>
      <c r="BS35" s="113">
        <v>1</v>
      </c>
      <c r="BT35" s="113">
        <v>1</v>
      </c>
      <c r="BU35" s="113">
        <v>1</v>
      </c>
      <c r="BV35" s="114">
        <v>1</v>
      </c>
      <c r="BW35" s="121">
        <v>60</v>
      </c>
      <c r="BX35" s="121">
        <v>102</v>
      </c>
      <c r="BY35" s="116">
        <v>1</v>
      </c>
      <c r="BZ35" s="117">
        <v>1</v>
      </c>
      <c r="CA35" s="117">
        <v>1</v>
      </c>
      <c r="CB35" s="118">
        <v>1</v>
      </c>
      <c r="CC35" s="117">
        <v>1</v>
      </c>
      <c r="CD35" s="117">
        <v>1</v>
      </c>
      <c r="CE35" s="117">
        <v>1</v>
      </c>
      <c r="CF35" s="118">
        <v>1</v>
      </c>
      <c r="CG35" s="117">
        <v>1</v>
      </c>
      <c r="CH35" s="119">
        <v>1</v>
      </c>
      <c r="CI35" s="103">
        <v>1</v>
      </c>
      <c r="CJ35" s="107">
        <v>1</v>
      </c>
      <c r="CK35" s="107">
        <v>1</v>
      </c>
      <c r="CL35" s="103">
        <v>1</v>
      </c>
      <c r="CM35" s="104">
        <v>1</v>
      </c>
      <c r="CN35" s="107">
        <v>1</v>
      </c>
      <c r="CO35" s="107">
        <v>1</v>
      </c>
      <c r="CP35" s="107">
        <v>1</v>
      </c>
      <c r="CQ35" s="107">
        <v>1</v>
      </c>
      <c r="CR35" s="107">
        <v>1</v>
      </c>
      <c r="CS35" s="107">
        <v>1</v>
      </c>
      <c r="CT35" s="107">
        <v>1</v>
      </c>
      <c r="CU35" s="107">
        <v>1</v>
      </c>
      <c r="CV35" s="107">
        <v>1</v>
      </c>
      <c r="CW35" s="107">
        <v>1</v>
      </c>
      <c r="CX35" s="107">
        <v>1</v>
      </c>
      <c r="CY35" s="107">
        <v>1</v>
      </c>
      <c r="CZ35" s="107">
        <v>1</v>
      </c>
      <c r="DA35" s="116">
        <v>1</v>
      </c>
      <c r="DB35" s="117">
        <v>1</v>
      </c>
      <c r="DC35" s="117">
        <v>1</v>
      </c>
      <c r="DD35" s="117">
        <v>1</v>
      </c>
      <c r="DE35" s="117">
        <v>1</v>
      </c>
      <c r="DF35" s="117">
        <v>1</v>
      </c>
      <c r="DG35" s="117">
        <v>1</v>
      </c>
      <c r="DH35" s="117">
        <v>1</v>
      </c>
      <c r="DI35" s="118">
        <v>1</v>
      </c>
      <c r="DJ35" s="119">
        <v>1</v>
      </c>
      <c r="DK35" s="103">
        <v>1</v>
      </c>
      <c r="DL35" s="107">
        <v>1</v>
      </c>
      <c r="DM35" s="107">
        <v>1</v>
      </c>
      <c r="DN35" s="116">
        <v>1</v>
      </c>
      <c r="DO35" s="118">
        <v>1</v>
      </c>
      <c r="DP35" s="118">
        <v>1</v>
      </c>
      <c r="DQ35" s="118">
        <v>1</v>
      </c>
      <c r="DR35" s="118">
        <v>1</v>
      </c>
      <c r="DS35" s="118">
        <v>1</v>
      </c>
      <c r="DT35" s="118">
        <v>1</v>
      </c>
      <c r="DU35" s="118">
        <v>1</v>
      </c>
      <c r="DV35" s="117">
        <v>1</v>
      </c>
      <c r="DW35" s="119">
        <v>1</v>
      </c>
      <c r="DX35" s="107">
        <v>1</v>
      </c>
      <c r="DY35" s="107">
        <v>1</v>
      </c>
      <c r="DZ35" s="107">
        <v>1</v>
      </c>
      <c r="EA35" s="107">
        <v>1</v>
      </c>
      <c r="EB35" s="107">
        <v>1</v>
      </c>
      <c r="EC35" s="107">
        <v>1</v>
      </c>
      <c r="ED35" s="107">
        <v>1</v>
      </c>
      <c r="EE35" s="107">
        <v>1</v>
      </c>
      <c r="EF35" s="107">
        <v>1</v>
      </c>
      <c r="EG35" s="107">
        <v>1</v>
      </c>
      <c r="EH35" s="107">
        <v>1</v>
      </c>
      <c r="EI35" s="107">
        <v>1</v>
      </c>
      <c r="EJ35" s="107">
        <v>1</v>
      </c>
      <c r="EK35" s="107">
        <v>1</v>
      </c>
      <c r="EL35" s="107">
        <v>1</v>
      </c>
      <c r="EM35" s="116">
        <v>1</v>
      </c>
      <c r="EN35" s="118">
        <v>1</v>
      </c>
      <c r="EO35" s="118">
        <v>1</v>
      </c>
      <c r="EP35" s="118">
        <v>1</v>
      </c>
      <c r="EQ35" s="118">
        <v>1</v>
      </c>
      <c r="ER35" s="118">
        <v>1</v>
      </c>
      <c r="ES35" s="118">
        <v>1</v>
      </c>
      <c r="ET35" s="119">
        <v>1</v>
      </c>
    </row>
    <row r="36" spans="1:150" ht="36" customHeight="1"/>
    <row r="37" spans="1:150" ht="18.75">
      <c r="A37" s="123" t="s">
        <v>64</v>
      </c>
      <c r="B37" s="124">
        <v>1</v>
      </c>
      <c r="C37" s="125" t="s">
        <v>65</v>
      </c>
      <c r="D37" s="125"/>
    </row>
    <row r="38" spans="1:150" ht="18.75">
      <c r="B38" s="126">
        <v>0</v>
      </c>
      <c r="C38" s="125" t="s">
        <v>66</v>
      </c>
      <c r="D38" s="125"/>
    </row>
    <row r="39" spans="1:150" ht="18.75">
      <c r="B39" s="127" t="s">
        <v>63</v>
      </c>
      <c r="C39" s="125" t="s">
        <v>67</v>
      </c>
      <c r="D39" s="125"/>
    </row>
    <row r="40" spans="1:150">
      <c r="B40" s="128"/>
      <c r="C40" s="125"/>
      <c r="D40" s="125"/>
    </row>
    <row r="41" spans="1:150" ht="72" customHeight="1"/>
    <row r="42" spans="1:150" ht="72" customHeight="1"/>
    <row r="43" spans="1:150" ht="72" customHeight="1"/>
  </sheetData>
  <mergeCells count="17">
    <mergeCell ref="DA2:DJ2"/>
    <mergeCell ref="DK2:DM2"/>
    <mergeCell ref="DN2:DW2"/>
    <mergeCell ref="DX2:EL2"/>
    <mergeCell ref="EM2:ET2"/>
    <mergeCell ref="C1:BX1"/>
    <mergeCell ref="BY1:ET1"/>
    <mergeCell ref="C2:F2"/>
    <mergeCell ref="G2:R2"/>
    <mergeCell ref="S2:AB2"/>
    <mergeCell ref="AC2:AQ2"/>
    <mergeCell ref="AR2:AU2"/>
    <mergeCell ref="AV2:BG2"/>
    <mergeCell ref="BH2:BV2"/>
    <mergeCell ref="BY2:CH2"/>
    <mergeCell ref="CI2:CK2"/>
    <mergeCell ref="CL2:CZ2"/>
  </mergeCells>
  <dataValidations count="1">
    <dataValidation type="list" allowBlank="1" showInputMessage="1" showErrorMessage="1" sqref="C5:BV35 BY5:ET35" xr:uid="{00000000-0002-0000-0100-000000000000}">
      <formula1>$B$37:$B$41</formula1>
      <formula2>0</formula2>
    </dataValidation>
  </dataValidations>
  <pageMargins left="0.75" right="0.75" top="1" bottom="1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MJ180"/>
  <sheetViews>
    <sheetView zoomScale="89" zoomScaleNormal="89" workbookViewId="0">
      <selection activeCell="L7" sqref="L7"/>
    </sheetView>
  </sheetViews>
  <sheetFormatPr baseColWidth="10" defaultColWidth="11" defaultRowHeight="15.75"/>
  <cols>
    <col min="1" max="1" width="13.625" customWidth="1"/>
    <col min="3" max="3" width="13.125" customWidth="1"/>
    <col min="4" max="12" width="15.625" customWidth="1"/>
    <col min="13" max="13" width="16.125" customWidth="1"/>
    <col min="14" max="17" width="15.625" customWidth="1"/>
    <col min="18" max="18" width="15.625" style="75" customWidth="1"/>
    <col min="1024" max="1024" width="10.5" customWidth="1"/>
  </cols>
  <sheetData>
    <row r="1" spans="1:31" ht="15" customHeight="1">
      <c r="A1" s="293" t="s">
        <v>68</v>
      </c>
      <c r="B1" s="293"/>
      <c r="C1" s="129"/>
      <c r="D1" s="294" t="s">
        <v>9</v>
      </c>
      <c r="E1" s="294"/>
      <c r="F1" s="294"/>
      <c r="G1" s="294"/>
      <c r="H1" s="294"/>
      <c r="I1" s="294"/>
      <c r="J1" s="294"/>
      <c r="K1" s="294"/>
      <c r="L1" s="295" t="s">
        <v>10</v>
      </c>
      <c r="M1" s="295"/>
      <c r="N1" s="295"/>
      <c r="O1" s="295"/>
      <c r="P1" s="295"/>
      <c r="Q1" s="295"/>
      <c r="R1" s="295"/>
    </row>
    <row r="2" spans="1:31" ht="26.1" customHeight="1">
      <c r="A2" s="293"/>
      <c r="B2" s="293"/>
      <c r="C2" s="131"/>
      <c r="D2" s="294"/>
      <c r="E2" s="294"/>
      <c r="F2" s="294"/>
      <c r="G2" s="294"/>
      <c r="H2" s="294"/>
      <c r="I2" s="294"/>
      <c r="J2" s="294"/>
      <c r="K2" s="294"/>
      <c r="L2" s="295"/>
      <c r="M2" s="295"/>
      <c r="N2" s="295"/>
      <c r="O2" s="295"/>
      <c r="P2" s="295"/>
      <c r="Q2" s="295"/>
      <c r="R2" s="295"/>
    </row>
    <row r="3" spans="1:31" ht="51">
      <c r="A3" s="293"/>
      <c r="B3" s="293"/>
      <c r="C3" s="132"/>
      <c r="D3" s="133" t="s">
        <v>69</v>
      </c>
      <c r="E3" s="133" t="s">
        <v>70</v>
      </c>
      <c r="F3" s="133" t="s">
        <v>71</v>
      </c>
      <c r="G3" s="133" t="s">
        <v>72</v>
      </c>
      <c r="H3" s="133" t="s">
        <v>73</v>
      </c>
      <c r="I3" s="133" t="s">
        <v>74</v>
      </c>
      <c r="J3" s="133" t="s">
        <v>75</v>
      </c>
      <c r="K3" s="133" t="s">
        <v>76</v>
      </c>
      <c r="L3" s="134" t="s">
        <v>77</v>
      </c>
      <c r="M3" s="134" t="s">
        <v>78</v>
      </c>
      <c r="N3" s="134" t="s">
        <v>79</v>
      </c>
      <c r="O3" s="134" t="s">
        <v>80</v>
      </c>
      <c r="P3" s="134" t="s">
        <v>81</v>
      </c>
      <c r="Q3" s="135" t="s">
        <v>82</v>
      </c>
      <c r="R3" s="134" t="s">
        <v>83</v>
      </c>
      <c r="T3" s="136"/>
      <c r="U3" s="137" t="s">
        <v>84</v>
      </c>
      <c r="V3" s="137" t="s">
        <v>85</v>
      </c>
      <c r="W3" s="137" t="s">
        <v>86</v>
      </c>
      <c r="X3" s="137" t="s">
        <v>87</v>
      </c>
      <c r="Y3" s="137"/>
      <c r="Z3" s="137" t="s">
        <v>88</v>
      </c>
      <c r="AA3" s="137" t="s">
        <v>89</v>
      </c>
      <c r="AB3" s="137" t="s">
        <v>90</v>
      </c>
      <c r="AC3" s="137" t="s">
        <v>91</v>
      </c>
      <c r="AD3" s="137"/>
      <c r="AE3" s="137" t="s">
        <v>92</v>
      </c>
    </row>
    <row r="4" spans="1:31">
      <c r="A4" s="86" t="str">
        <f>Classe!B12</f>
        <v>NADAL</v>
      </c>
      <c r="B4" s="86" t="str">
        <f>Classe!C12</f>
        <v>Rafael</v>
      </c>
      <c r="C4" s="86" t="str">
        <f t="shared" ref="C4:C34" si="0">A4&amp;" "&amp;B4</f>
        <v>NADAL Rafael</v>
      </c>
      <c r="D4" s="138" t="str">
        <f>IF(A4=0,"",IF('Saisie résultats'!G5="A","Abs",COUNTIF('Saisie résultats'!G5:R5,"1")*100/12))</f>
        <v>Abs</v>
      </c>
      <c r="E4" s="138">
        <f>IF(A4=0,"",IF('Saisie résultats'!AV5="A","Abs",COUNTIF('Saisie résultats'!AV5:BG5,"1")*100/12))</f>
        <v>25</v>
      </c>
      <c r="F4" s="138">
        <f>IF(A4=0,"",IF('Saisie résultats'!AC5="A","Abs",COUNTIF('Saisie résultats'!AC5:AQ5,"1")*100/15))</f>
        <v>46.666666666666664</v>
      </c>
      <c r="G4" s="138">
        <f>IF(A4=0,"",IF('Saisie résultats'!BE5="A","Abs",COUNTIF('Saisie résultats'!BE5:BS5,"1")*100/15))</f>
        <v>53.333333333333336</v>
      </c>
      <c r="H4" s="138">
        <f>IF(A4=0,"",IF(AND('Saisie résultats'!C5="A",'Saisie résultats'!AR5="A"),"Abs",(COUNTIF('Saisie résultats'!C5:F5,"1")+COUNTIF('Saisie résultats'!AR5:AU5,"1"))*100/(8-(COUNTIF('Saisie résultats'!C5:F5,"A")+COUNTIF('Saisie résultats'!AR5:AU5,"A")))))</f>
        <v>50</v>
      </c>
      <c r="I4" s="138">
        <f>IF(A4=0,"",IF('Saisie résultats'!S5="A","Abs",COUNTIF('Saisie résultats'!S5:AB5,"1")*100/10))</f>
        <v>100</v>
      </c>
      <c r="J4" s="138">
        <f>IF(A4=0,"",IF('Saisie résultats'!BW5="A","Abs",('Saisie résultats'!BW5/60)*100))</f>
        <v>100</v>
      </c>
      <c r="K4" s="138">
        <f>IF(A4=0,"",IF('Saisie résultats'!BX5="A","Abs",('Saisie résultats'!BX5/102)*100))</f>
        <v>9.8039215686274517</v>
      </c>
      <c r="L4" s="138">
        <f>IF(A4=0,"",IF('Saisie résultats'!BY5="A","Abs",COUNTIF('Saisie résultats'!BY5:CH5,"1")*100/10))</f>
        <v>10</v>
      </c>
      <c r="M4" s="138">
        <f>IF(A4=0,"",IF(AND('Saisie résultats'!DK5="A",'Saisie résultats'!CI5="A"),"Abs",(COUNTIF('Saisie résultats'!CI5:CK5,"1")+COUNTIF('Saisie résultats'!DK5:DM5,"1"))*100/(6-(COUNTIF('Saisie résultats'!CI5:CK5,"A")+COUNTIF('Saisie résultats'!DK5:DM5,"A")))))</f>
        <v>16.666666666666668</v>
      </c>
      <c r="N4" s="138">
        <f>IF(A4=0,"",IF('Saisie résultats'!DN5="A","Abs",COUNTIF('Saisie résultats'!DN5:DW5,"1")*100/10))</f>
        <v>40</v>
      </c>
      <c r="O4" s="138">
        <f>IF(A4=0,"",IF('Saisie résultats'!CL5="A","Abs",COUNTIF('Saisie résultats'!CL5:CZ5,"1")*100/15))</f>
        <v>40</v>
      </c>
      <c r="P4" s="138">
        <f>IF(A4=0,"",IF('Saisie résultats'!DA5="A","Abs",COUNTIF('Saisie résultats'!DA5:DJ5,"1")*100/10))</f>
        <v>70</v>
      </c>
      <c r="Q4" s="139">
        <f>IF(A4=0,"",IF('Saisie résultats'!DX5="A","Abs",COUNTIF('Saisie résultats'!DX5:EL5,"1")*100/15))</f>
        <v>40</v>
      </c>
      <c r="R4" s="140">
        <f>IF(A4=0,"",IF('Saisie résultats'!EM5="A","Abs",COUNTIF('Saisie résultats'!EM5:ET5,"1")*100/8))</f>
        <v>100</v>
      </c>
      <c r="T4" s="136" t="str">
        <f t="shared" ref="T4:T34" si="1">A4</f>
        <v>NADAL</v>
      </c>
      <c r="U4" s="141" t="e">
        <f t="shared" ref="U4:U34" si="2">AVERAGE(D4)</f>
        <v>#DIV/0!</v>
      </c>
      <c r="V4" s="141">
        <f t="shared" ref="V4:V34" si="3">AVERAGE(E4,H4,I4)</f>
        <v>58.333333333333336</v>
      </c>
      <c r="W4" s="141" t="e">
        <f>#REF!</f>
        <v>#REF!</v>
      </c>
      <c r="X4" s="141">
        <f t="shared" ref="X4:X34" si="4">K4</f>
        <v>9.8039215686274517</v>
      </c>
      <c r="Y4" s="136" t="str">
        <f t="shared" ref="Y4:Y34" si="5">A4</f>
        <v>NADAL</v>
      </c>
      <c r="Z4" s="141" t="e">
        <f>AVERAGE(L4,#REF!,N4,#REF!,#REF!)</f>
        <v>#REF!</v>
      </c>
      <c r="AA4" s="141">
        <f t="shared" ref="AA4:AA34" si="6">M4</f>
        <v>16.666666666666668</v>
      </c>
      <c r="AB4" s="141" t="e">
        <f>AVERAGE(#REF!)</f>
        <v>#REF!</v>
      </c>
      <c r="AC4" s="141">
        <f t="shared" ref="AC4:AC34" si="7">Q4</f>
        <v>40</v>
      </c>
      <c r="AD4" s="136" t="str">
        <f t="shared" ref="AD4:AD34" si="8">A4</f>
        <v>NADAL</v>
      </c>
      <c r="AE4" s="141">
        <f t="shared" ref="AE4:AE34" si="9">O4</f>
        <v>40</v>
      </c>
    </row>
    <row r="5" spans="1:31">
      <c r="A5" s="86" t="str">
        <f>Classe!B13</f>
        <v>FEDERER</v>
      </c>
      <c r="B5" s="86" t="str">
        <f>Classe!C13</f>
        <v>Roger</v>
      </c>
      <c r="C5" s="86" t="str">
        <f t="shared" si="0"/>
        <v>FEDERER Roger</v>
      </c>
      <c r="D5" s="138">
        <f>IF(A5=0,"",IF('Saisie résultats'!G6="A","Abs",COUNTIF('Saisie résultats'!G6:R6,"1")*100/12))</f>
        <v>25</v>
      </c>
      <c r="E5" s="138">
        <f>IF(A5=0,"",IF('Saisie résultats'!AV6="A","Abs",COUNTIF('Saisie résultats'!AV6:BG6,"1")*100/12))</f>
        <v>100</v>
      </c>
      <c r="F5" s="138">
        <f>IF(A5=0,"",IF('Saisie résultats'!AC6="A","Abs",COUNTIF('Saisie résultats'!AC6:AQ6,"1")*100/15))</f>
        <v>46.666666666666664</v>
      </c>
      <c r="G5" s="138">
        <f>IF(A5=0,"",IF('Saisie résultats'!BE6="A","Abs",COUNTIF('Saisie résultats'!BE6:BS6,"1")*100/15))</f>
        <v>60</v>
      </c>
      <c r="H5" s="138">
        <f>IF(A5=0,"",IF(AND('Saisie résultats'!C6="A",'Saisie résultats'!AR6="A"),"Abs",(COUNTIF('Saisie résultats'!C6:F6,"1")+COUNTIF('Saisie résultats'!AR6:AU6,"1"))*100/(8-(COUNTIF('Saisie résultats'!C6:F6,"A")+COUNTIF('Saisie résultats'!AR6:AU6,"A")))))</f>
        <v>50</v>
      </c>
      <c r="I5" s="138">
        <f>IF(A5=0,"",IF('Saisie résultats'!S6="A","Abs",COUNTIF('Saisie résultats'!S6:AB6,"1")*100/10))</f>
        <v>20</v>
      </c>
      <c r="J5" s="138">
        <f>IF(A5=0,"",IF('Saisie résultats'!BW6="A","Abs",('Saisie résultats'!BW6/60)*100))</f>
        <v>100</v>
      </c>
      <c r="K5" s="138">
        <f>IF(A5=0,"",IF('Saisie résultats'!BX6="A","Abs",('Saisie résultats'!BX6/102)*100))</f>
        <v>100</v>
      </c>
      <c r="L5" s="138">
        <f>IF(A5=0,"",IF('Saisie résultats'!BY6="A","Abs",COUNTIF('Saisie résultats'!BY6:CH6,"1")*100/10))</f>
        <v>100</v>
      </c>
      <c r="M5" s="138">
        <f>IF(A5=0,"",IF(AND('Saisie résultats'!DK6="A",'Saisie résultats'!CI6="A"),"Abs",(COUNTIF('Saisie résultats'!CI6:CK6,"1")+COUNTIF('Saisie résultats'!DK6:DM6,"1"))*100/(6-(COUNTIF('Saisie résultats'!CI6:CK6,"A")+COUNTIF('Saisie résultats'!DK6:DM6,"A")))))</f>
        <v>50</v>
      </c>
      <c r="N5" s="138">
        <f>IF(A5=0,"",IF('Saisie résultats'!DN6="A","Abs",COUNTIF('Saisie résultats'!DN6:DW6,"1")*100/10))</f>
        <v>50</v>
      </c>
      <c r="O5" s="138">
        <f>IF(A5=0,"",IF('Saisie résultats'!CL6="A","Abs",COUNTIF('Saisie résultats'!CL6:CZ6,"1")*100/15))</f>
        <v>46.666666666666664</v>
      </c>
      <c r="P5" s="138">
        <f>IF(A5=0,"",IF('Saisie résultats'!DA6="A","Abs",COUNTIF('Saisie résultats'!DA6:DJ6,"1")*100/10))</f>
        <v>60</v>
      </c>
      <c r="Q5" s="139">
        <f>IF(A5=0,"",IF('Saisie résultats'!DX6="A","Abs",COUNTIF('Saisie résultats'!DX6:EL6,"1")*100/15))</f>
        <v>66.666666666666671</v>
      </c>
      <c r="R5" s="140">
        <f>IF(A5=0,"",IF('Saisie résultats'!EM6="A","Abs",COUNTIF('Saisie résultats'!EM6:ET6,"1")*100/8))</f>
        <v>12.5</v>
      </c>
      <c r="T5" s="136" t="str">
        <f t="shared" si="1"/>
        <v>FEDERER</v>
      </c>
      <c r="U5" s="141">
        <f t="shared" si="2"/>
        <v>25</v>
      </c>
      <c r="V5" s="141">
        <f t="shared" si="3"/>
        <v>56.666666666666664</v>
      </c>
      <c r="W5" s="141" t="e">
        <f>#REF!</f>
        <v>#REF!</v>
      </c>
      <c r="X5" s="141">
        <f t="shared" si="4"/>
        <v>100</v>
      </c>
      <c r="Y5" s="136" t="str">
        <f t="shared" si="5"/>
        <v>FEDERER</v>
      </c>
      <c r="Z5" s="141" t="e">
        <f>AVERAGE(L5,#REF!,N5,#REF!)</f>
        <v>#REF!</v>
      </c>
      <c r="AA5" s="141">
        <f t="shared" si="6"/>
        <v>50</v>
      </c>
      <c r="AB5" s="141" t="e">
        <f>AVERAGE(#REF!)</f>
        <v>#REF!</v>
      </c>
      <c r="AC5" s="141">
        <f t="shared" si="7"/>
        <v>66.666666666666671</v>
      </c>
      <c r="AD5" s="136" t="str">
        <f t="shared" si="8"/>
        <v>FEDERER</v>
      </c>
      <c r="AE5" s="141">
        <f t="shared" si="9"/>
        <v>46.666666666666664</v>
      </c>
    </row>
    <row r="6" spans="1:31">
      <c r="A6" s="86" t="str">
        <f>Classe!B14</f>
        <v>DJOKOVIC</v>
      </c>
      <c r="B6" s="86" t="str">
        <f>Classe!C14</f>
        <v>Novak</v>
      </c>
      <c r="C6" s="86" t="str">
        <f t="shared" si="0"/>
        <v>DJOKOVIC Novak</v>
      </c>
      <c r="D6" s="138">
        <f>IF(A6=0,"",IF('Saisie résultats'!G7="A","Abs",COUNTIF('Saisie résultats'!G7:R7,"1")*100/12))</f>
        <v>83.333333333333329</v>
      </c>
      <c r="E6" s="138" t="str">
        <f>IF(A6=0,"",IF('Saisie résultats'!AV7="A","Abs",COUNTIF('Saisie résultats'!AV7:BG7,"1")*100/12))</f>
        <v>Abs</v>
      </c>
      <c r="F6" s="138" t="str">
        <f>IF(A6=0,"",IF('Saisie résultats'!AC7="A","Abs",COUNTIF('Saisie résultats'!AC7:AQ7,"1")*100/15))</f>
        <v>Abs</v>
      </c>
      <c r="G6" s="138">
        <f>IF(A6=0,"",IF('Saisie résultats'!BE7="A","Abs",COUNTIF('Saisie résultats'!BE7:BS7,"1")*100/15))</f>
        <v>100</v>
      </c>
      <c r="H6" s="138">
        <f>IF(A6=0,"",IF(AND('Saisie résultats'!C7="A",'Saisie résultats'!AR7="A"),"Abs",(COUNTIF('Saisie résultats'!C7:F7,"1")+COUNTIF('Saisie résultats'!AR7:AU7,"1"))*100/(8-(COUNTIF('Saisie résultats'!C7:F7,"A")+COUNTIF('Saisie résultats'!AR7:AU7,"A")))))</f>
        <v>75</v>
      </c>
      <c r="I6" s="138">
        <f>IF(A6=0,"",IF('Saisie résultats'!S7="A","Abs",COUNTIF('Saisie résultats'!S7:AB7,"1")*100/10))</f>
        <v>80</v>
      </c>
      <c r="J6" s="138" t="str">
        <f>IF(A6=0,"",IF('Saisie résultats'!BW7="A","Abs",('Saisie résultats'!BW7/60)*100))</f>
        <v>Abs</v>
      </c>
      <c r="K6" s="138">
        <f>IF(A6=0,"",IF('Saisie résultats'!BX7="A","Abs",('Saisie résultats'!BX7/102)*100))</f>
        <v>50</v>
      </c>
      <c r="L6" s="138">
        <f>IF(A6=0,"",IF('Saisie résultats'!BY7="A","Abs",COUNTIF('Saisie résultats'!BY7:CH7,"1")*100/10))</f>
        <v>100</v>
      </c>
      <c r="M6" s="138">
        <f>IF(A6=0,"",IF(AND('Saisie résultats'!DK7="A",'Saisie résultats'!CI7="A"),"Abs",(COUNTIF('Saisie résultats'!CI7:CK7,"1")+COUNTIF('Saisie résultats'!DK7:DM7,"1"))*100/(6-(COUNTIF('Saisie résultats'!CI7:CK7,"A")+COUNTIF('Saisie résultats'!DK7:DM7,"A")))))</f>
        <v>100</v>
      </c>
      <c r="N6" s="138">
        <f>IF(A6=0,"",IF('Saisie résultats'!DN7="A","Abs",COUNTIF('Saisie résultats'!DN7:DW7,"1")*100/10))</f>
        <v>100</v>
      </c>
      <c r="O6" s="138">
        <f>IF(A6=0,"",IF('Saisie résultats'!CL7="A","Abs",COUNTIF('Saisie résultats'!CL7:CZ7,"1")*100/15))</f>
        <v>86.666666666666671</v>
      </c>
      <c r="P6" s="138">
        <f>IF(A6=0,"",IF('Saisie résultats'!DA7="A","Abs",COUNTIF('Saisie résultats'!DA7:DJ7,"1")*100/10))</f>
        <v>100</v>
      </c>
      <c r="Q6" s="139">
        <f>IF(A6=0,"",IF('Saisie résultats'!DX7="A","Abs",COUNTIF('Saisie résultats'!DX7:EL7,"1")*100/15))</f>
        <v>86.666666666666671</v>
      </c>
      <c r="R6" s="140">
        <f>IF(A6=0,"",IF('Saisie résultats'!EM7="A","Abs",COUNTIF('Saisie résultats'!EM7:ET7,"1")*100/8))</f>
        <v>100</v>
      </c>
      <c r="T6" s="136" t="str">
        <f t="shared" si="1"/>
        <v>DJOKOVIC</v>
      </c>
      <c r="U6" s="141">
        <f t="shared" si="2"/>
        <v>83.333333333333329</v>
      </c>
      <c r="V6" s="141">
        <f t="shared" si="3"/>
        <v>77.5</v>
      </c>
      <c r="W6" s="141" t="e">
        <f>#REF!</f>
        <v>#REF!</v>
      </c>
      <c r="X6" s="141">
        <f t="shared" si="4"/>
        <v>50</v>
      </c>
      <c r="Y6" s="136" t="str">
        <f t="shared" si="5"/>
        <v>DJOKOVIC</v>
      </c>
      <c r="Z6" s="141" t="e">
        <f>AVERAGE(L6,#REF!,N6,#REF!)</f>
        <v>#REF!</v>
      </c>
      <c r="AA6" s="141">
        <f t="shared" si="6"/>
        <v>100</v>
      </c>
      <c r="AB6" s="141" t="e">
        <f>AVERAGE(#REF!)</f>
        <v>#REF!</v>
      </c>
      <c r="AC6" s="141">
        <f t="shared" si="7"/>
        <v>86.666666666666671</v>
      </c>
      <c r="AD6" s="136" t="str">
        <f t="shared" si="8"/>
        <v>DJOKOVIC</v>
      </c>
      <c r="AE6" s="141">
        <f t="shared" si="9"/>
        <v>86.666666666666671</v>
      </c>
    </row>
    <row r="7" spans="1:31">
      <c r="A7" s="86">
        <f>Classe!B15</f>
        <v>0</v>
      </c>
      <c r="B7" s="86">
        <f>Classe!C15</f>
        <v>0</v>
      </c>
      <c r="C7" s="86" t="str">
        <f t="shared" si="0"/>
        <v>0 0</v>
      </c>
      <c r="D7" s="138" t="str">
        <f>IF(A7=0,"",IF('Saisie résultats'!G8="A","Abs",COUNTIF('Saisie résultats'!G8:R8,"1")*100/12))</f>
        <v/>
      </c>
      <c r="E7" s="138" t="str">
        <f>IF(A7=0,"",IF('Saisie résultats'!AV8="A","Abs",COUNTIF('Saisie résultats'!AV8:BG8,"1")*100/12))</f>
        <v/>
      </c>
      <c r="F7" s="138" t="str">
        <f>IF(A7=0,"",IF('Saisie résultats'!AC8="A","Abs",COUNTIF('Saisie résultats'!AC8:AQ8,"1")*100/15))</f>
        <v/>
      </c>
      <c r="G7" s="138" t="str">
        <f>IF(A7=0,"",IF('Saisie résultats'!BE8="A","Abs",COUNTIF('Saisie résultats'!BE8:BS8,"1")*100/15))</f>
        <v/>
      </c>
      <c r="H7" s="138" t="str">
        <f>IF(A7=0,"",IF(AND('Saisie résultats'!C8="A",'Saisie résultats'!AR8="A"),"Abs",(COUNTIF('Saisie résultats'!C8:F8,"1")+COUNTIF('Saisie résultats'!AR8:AU8,"1"))*100/(8-(COUNTIF('Saisie résultats'!C8:F8,"A")+COUNTIF('Saisie résultats'!AR8:AU8,"A")))))</f>
        <v/>
      </c>
      <c r="I7" s="138" t="str">
        <f>IF(A7=0,"",IF('Saisie résultats'!S8="A","Abs",COUNTIF('Saisie résultats'!S8:AB8,"1")*100/10))</f>
        <v/>
      </c>
      <c r="J7" s="138" t="str">
        <f>IF(A7=0,"",IF('Saisie résultats'!BW8="A","Abs",('Saisie résultats'!BW8/60)*100))</f>
        <v/>
      </c>
      <c r="K7" s="138" t="str">
        <f>IF(A7=0,"",IF('Saisie résultats'!BX8="A","Abs",('Saisie résultats'!BX8/102)*100))</f>
        <v/>
      </c>
      <c r="L7" s="138" t="str">
        <f>IF(A7=0,"",IF('Saisie résultats'!BY8="A","Abs",COUNTIF('Saisie résultats'!BY8:CH8,"1")*100/10))</f>
        <v/>
      </c>
      <c r="M7" s="138" t="str">
        <f>IF(A7=0,"",IF(AND('Saisie résultats'!DK8="A",'Saisie résultats'!CI8="A"),"Abs",(COUNTIF('Saisie résultats'!CI8:CK8,"1")+COUNTIF('Saisie résultats'!DK8:DM8,"1"))*100/(6-(COUNTIF('Saisie résultats'!CI8:CK8,"A")+COUNTIF('Saisie résultats'!DK8:DM8,"A")))))</f>
        <v/>
      </c>
      <c r="N7" s="138" t="str">
        <f>IF(A7=0,"",IF('Saisie résultats'!DN8="A","Abs",COUNTIF('Saisie résultats'!DN8:DW8,"1")*100/10))</f>
        <v/>
      </c>
      <c r="O7" s="138" t="str">
        <f>IF(A7=0,"",IF('Saisie résultats'!CL8="A","Abs",COUNTIF('Saisie résultats'!CL8:CZ8,"1")*100/15))</f>
        <v/>
      </c>
      <c r="P7" s="138" t="str">
        <f>IF(A7=0,"",IF('Saisie résultats'!DA8="A","Abs",COUNTIF('Saisie résultats'!DA8:DJ8,"1")*100/10))</f>
        <v/>
      </c>
      <c r="Q7" s="139" t="str">
        <f>IF(A7=0,"",IF('Saisie résultats'!DX8="A","Abs",COUNTIF('Saisie résultats'!DX8:EL8,"1")*100/15))</f>
        <v/>
      </c>
      <c r="R7" s="140" t="str">
        <f>IF(A7=0,"",IF('Saisie résultats'!EM8="A","Abs",COUNTIF('Saisie résultats'!EM8:ET8,"1")*100/8))</f>
        <v/>
      </c>
      <c r="T7" s="136">
        <f t="shared" si="1"/>
        <v>0</v>
      </c>
      <c r="U7" s="141" t="e">
        <f t="shared" si="2"/>
        <v>#DIV/0!</v>
      </c>
      <c r="V7" s="141" t="e">
        <f t="shared" si="3"/>
        <v>#DIV/0!</v>
      </c>
      <c r="W7" s="141" t="e">
        <f>#REF!</f>
        <v>#REF!</v>
      </c>
      <c r="X7" s="141" t="str">
        <f t="shared" si="4"/>
        <v/>
      </c>
      <c r="Y7" s="136">
        <f t="shared" si="5"/>
        <v>0</v>
      </c>
      <c r="Z7" s="141" t="e">
        <f>AVERAGE(L7,#REF!,N7,#REF!)</f>
        <v>#REF!</v>
      </c>
      <c r="AA7" s="141" t="str">
        <f t="shared" si="6"/>
        <v/>
      </c>
      <c r="AB7" s="141" t="e">
        <f>AVERAGE(#REF!)</f>
        <v>#REF!</v>
      </c>
      <c r="AC7" s="141" t="str">
        <f t="shared" si="7"/>
        <v/>
      </c>
      <c r="AD7" s="136">
        <f t="shared" si="8"/>
        <v>0</v>
      </c>
      <c r="AE7" s="141" t="str">
        <f t="shared" si="9"/>
        <v/>
      </c>
    </row>
    <row r="8" spans="1:31">
      <c r="A8" s="86">
        <f>Classe!B16</f>
        <v>0</v>
      </c>
      <c r="B8" s="86">
        <f>Classe!C16</f>
        <v>0</v>
      </c>
      <c r="C8" s="86" t="str">
        <f t="shared" si="0"/>
        <v>0 0</v>
      </c>
      <c r="D8" s="138" t="str">
        <f>IF(A8=0,"",IF('Saisie résultats'!G9="A","Abs",COUNTIF('Saisie résultats'!G9:R9,"1")*100/12))</f>
        <v/>
      </c>
      <c r="E8" s="138" t="str">
        <f>IF(A8=0,"",IF('Saisie résultats'!AV9="A","Abs",COUNTIF('Saisie résultats'!AV9:BG9,"1")*100/12))</f>
        <v/>
      </c>
      <c r="F8" s="138" t="str">
        <f>IF(A8=0,"",IF('Saisie résultats'!AC9="A","Abs",COUNTIF('Saisie résultats'!AC9:AQ9,"1")*100/15))</f>
        <v/>
      </c>
      <c r="G8" s="138" t="str">
        <f>IF(A8=0,"",IF('Saisie résultats'!BE9="A","Abs",COUNTIF('Saisie résultats'!BE9:BS9,"1")*100/15))</f>
        <v/>
      </c>
      <c r="H8" s="138" t="str">
        <f>IF(A8=0,"",IF(AND('Saisie résultats'!C9="A",'Saisie résultats'!AR9="A"),"Abs",(COUNTIF('Saisie résultats'!C9:F9,"1")+COUNTIF('Saisie résultats'!AR9:AU9,"1"))*100/(8-(COUNTIF('Saisie résultats'!C9:F9,"A")+COUNTIF('Saisie résultats'!AR9:AU9,"A")))))</f>
        <v/>
      </c>
      <c r="I8" s="138" t="str">
        <f>IF(A8=0,"",IF('Saisie résultats'!S9="A","Abs",COUNTIF('Saisie résultats'!S9:AB9,"1")*100/10))</f>
        <v/>
      </c>
      <c r="J8" s="138" t="str">
        <f>IF(A8=0,"",IF('Saisie résultats'!BW9="A","Abs",('Saisie résultats'!BW9/60)*100))</f>
        <v/>
      </c>
      <c r="K8" s="138" t="str">
        <f>IF(A8=0,"",IF('Saisie résultats'!BX9="A","Abs",('Saisie résultats'!BX9/102)*100))</f>
        <v/>
      </c>
      <c r="L8" s="138" t="str">
        <f>IF(A8=0,"",IF('Saisie résultats'!BY9="A","Abs",COUNTIF('Saisie résultats'!BY9:CH9,"1")*100/10))</f>
        <v/>
      </c>
      <c r="M8" s="138" t="str">
        <f>IF(A8=0,"",IF(AND('Saisie résultats'!DK9="A",'Saisie résultats'!CI9="A"),"Abs",(COUNTIF('Saisie résultats'!CI9:CK9,"1")+COUNTIF('Saisie résultats'!DK9:DM9,"1"))*100/(6-(COUNTIF('Saisie résultats'!CI9:CK9,"A")+COUNTIF('Saisie résultats'!DK9:DM9,"A")))))</f>
        <v/>
      </c>
      <c r="N8" s="138" t="str">
        <f>IF(A8=0,"",IF('Saisie résultats'!DN9="A","Abs",COUNTIF('Saisie résultats'!DN9:DW9,"1")*100/10))</f>
        <v/>
      </c>
      <c r="O8" s="138" t="str">
        <f>IF(A8=0,"",IF('Saisie résultats'!CL9="A","Abs",COUNTIF('Saisie résultats'!CL9:CZ9,"1")*100/15))</f>
        <v/>
      </c>
      <c r="P8" s="138" t="str">
        <f>IF(A8=0,"",IF('Saisie résultats'!DA9="A","Abs",COUNTIF('Saisie résultats'!DA9:DJ9,"1")*100/10))</f>
        <v/>
      </c>
      <c r="Q8" s="139" t="str">
        <f>IF(A8=0,"",IF('Saisie résultats'!DX9="A","Abs",COUNTIF('Saisie résultats'!DX9:EL9,"1")*100/15))</f>
        <v/>
      </c>
      <c r="R8" s="140" t="str">
        <f>IF(A8=0,"",IF('Saisie résultats'!EM9="A","Abs",COUNTIF('Saisie résultats'!EM9:ET9,"1")*100/8))</f>
        <v/>
      </c>
      <c r="T8" s="136">
        <f t="shared" si="1"/>
        <v>0</v>
      </c>
      <c r="U8" s="141" t="e">
        <f t="shared" si="2"/>
        <v>#DIV/0!</v>
      </c>
      <c r="V8" s="141" t="e">
        <f t="shared" si="3"/>
        <v>#DIV/0!</v>
      </c>
      <c r="W8" s="141" t="e">
        <f>#REF!</f>
        <v>#REF!</v>
      </c>
      <c r="X8" s="141" t="str">
        <f t="shared" si="4"/>
        <v/>
      </c>
      <c r="Y8" s="136">
        <f t="shared" si="5"/>
        <v>0</v>
      </c>
      <c r="Z8" s="141" t="e">
        <f>AVERAGE(L8,#REF!,N8,#REF!)</f>
        <v>#REF!</v>
      </c>
      <c r="AA8" s="141" t="str">
        <f t="shared" si="6"/>
        <v/>
      </c>
      <c r="AB8" s="141" t="e">
        <f>AVERAGE(#REF!)</f>
        <v>#REF!</v>
      </c>
      <c r="AC8" s="141" t="str">
        <f t="shared" si="7"/>
        <v/>
      </c>
      <c r="AD8" s="136">
        <f t="shared" si="8"/>
        <v>0</v>
      </c>
      <c r="AE8" s="141" t="str">
        <f t="shared" si="9"/>
        <v/>
      </c>
    </row>
    <row r="9" spans="1:31">
      <c r="A9" s="86">
        <f>Classe!B17</f>
        <v>0</v>
      </c>
      <c r="B9" s="86">
        <f>Classe!C17</f>
        <v>0</v>
      </c>
      <c r="C9" s="86" t="str">
        <f t="shared" si="0"/>
        <v>0 0</v>
      </c>
      <c r="D9" s="138" t="str">
        <f>IF(A9=0,"",IF('Saisie résultats'!G10="A","Abs",COUNTIF('Saisie résultats'!G10:R10,"1")*100/12))</f>
        <v/>
      </c>
      <c r="E9" s="138" t="str">
        <f>IF(A9=0,"",IF('Saisie résultats'!AV10="A","Abs",COUNTIF('Saisie résultats'!AV10:BG10,"1")*100/12))</f>
        <v/>
      </c>
      <c r="F9" s="138" t="str">
        <f>IF(A9=0,"",IF('Saisie résultats'!AC10="A","Abs",COUNTIF('Saisie résultats'!AC10:AQ10,"1")*100/15))</f>
        <v/>
      </c>
      <c r="G9" s="138" t="str">
        <f>IF(A9=0,"",IF('Saisie résultats'!BE10="A","Abs",COUNTIF('Saisie résultats'!BE10:BS10,"1")*100/15))</f>
        <v/>
      </c>
      <c r="H9" s="138" t="str">
        <f>IF(A9=0,"",IF(AND('Saisie résultats'!C10="A",'Saisie résultats'!AR10="A"),"Abs",(COUNTIF('Saisie résultats'!C10:F10,"1")+COUNTIF('Saisie résultats'!AR10:AU10,"1"))*100/(8-(COUNTIF('Saisie résultats'!C10:F10,"A")+COUNTIF('Saisie résultats'!AR10:AU10,"A")))))</f>
        <v/>
      </c>
      <c r="I9" s="138" t="str">
        <f>IF(A9=0,"",IF('Saisie résultats'!S10="A","Abs",COUNTIF('Saisie résultats'!S10:AB10,"1")*100/10))</f>
        <v/>
      </c>
      <c r="J9" s="138" t="str">
        <f>IF(A9=0,"",IF('Saisie résultats'!BW10="A","Abs",('Saisie résultats'!BW10/60)*100))</f>
        <v/>
      </c>
      <c r="K9" s="138" t="str">
        <f>IF(A9=0,"",IF('Saisie résultats'!BX10="A","Abs",('Saisie résultats'!BX10/102)*100))</f>
        <v/>
      </c>
      <c r="L9" s="138" t="str">
        <f>IF(A9=0,"",IF('Saisie résultats'!BY10="A","Abs",COUNTIF('Saisie résultats'!BY10:CH10,"1")*100/10))</f>
        <v/>
      </c>
      <c r="M9" s="138" t="str">
        <f>IF(A9=0,"",IF(AND('Saisie résultats'!DK10="A",'Saisie résultats'!CI10="A"),"Abs",(COUNTIF('Saisie résultats'!CI10:CK10,"1")+COUNTIF('Saisie résultats'!DK10:DM10,"1"))*100/(6-(COUNTIF('Saisie résultats'!CI10:CK10,"A")+COUNTIF('Saisie résultats'!DK10:DM10,"A")))))</f>
        <v/>
      </c>
      <c r="N9" s="138" t="str">
        <f>IF(A9=0,"",IF('Saisie résultats'!DN10="A","Abs",COUNTIF('Saisie résultats'!DN10:DW10,"1")*100/10))</f>
        <v/>
      </c>
      <c r="O9" s="138" t="str">
        <f>IF(A9=0,"",IF('Saisie résultats'!CL10="A","Abs",COUNTIF('Saisie résultats'!CL10:CZ10,"1")*100/15))</f>
        <v/>
      </c>
      <c r="P9" s="138" t="str">
        <f>IF(A9=0,"",IF('Saisie résultats'!DA10="A","Abs",COUNTIF('Saisie résultats'!DA10:DJ10,"1")*100/10))</f>
        <v/>
      </c>
      <c r="Q9" s="139" t="str">
        <f>IF(A9=0,"",IF('Saisie résultats'!DX10="A","Abs",COUNTIF('Saisie résultats'!DX10:EL10,"1")*100/15))</f>
        <v/>
      </c>
      <c r="R9" s="140" t="str">
        <f>IF(A9=0,"",IF('Saisie résultats'!EM10="A","Abs",COUNTIF('Saisie résultats'!EM10:ET10,"1")*100/8))</f>
        <v/>
      </c>
      <c r="T9" s="136">
        <f t="shared" si="1"/>
        <v>0</v>
      </c>
      <c r="U9" s="141" t="e">
        <f t="shared" si="2"/>
        <v>#DIV/0!</v>
      </c>
      <c r="V9" s="141" t="e">
        <f t="shared" si="3"/>
        <v>#DIV/0!</v>
      </c>
      <c r="W9" s="141" t="e">
        <f>#REF!</f>
        <v>#REF!</v>
      </c>
      <c r="X9" s="141" t="str">
        <f t="shared" si="4"/>
        <v/>
      </c>
      <c r="Y9" s="136">
        <f t="shared" si="5"/>
        <v>0</v>
      </c>
      <c r="Z9" s="141" t="e">
        <f>AVERAGE(L9,#REF!,N9,#REF!)</f>
        <v>#REF!</v>
      </c>
      <c r="AA9" s="141" t="str">
        <f t="shared" si="6"/>
        <v/>
      </c>
      <c r="AB9" s="141" t="e">
        <f>AVERAGE(#REF!)</f>
        <v>#REF!</v>
      </c>
      <c r="AC9" s="141" t="str">
        <f t="shared" si="7"/>
        <v/>
      </c>
      <c r="AD9" s="136">
        <f t="shared" si="8"/>
        <v>0</v>
      </c>
      <c r="AE9" s="141" t="str">
        <f t="shared" si="9"/>
        <v/>
      </c>
    </row>
    <row r="10" spans="1:31">
      <c r="A10" s="86">
        <f>Classe!B18</f>
        <v>0</v>
      </c>
      <c r="B10" s="86">
        <f>Classe!C18</f>
        <v>0</v>
      </c>
      <c r="C10" s="86" t="str">
        <f t="shared" si="0"/>
        <v>0 0</v>
      </c>
      <c r="D10" s="138" t="str">
        <f>IF(A10=0,"",IF('Saisie résultats'!G11="A","Abs",COUNTIF('Saisie résultats'!G11:R11,"1")*100/12))</f>
        <v/>
      </c>
      <c r="E10" s="138" t="str">
        <f>IF(A10=0,"",IF('Saisie résultats'!AV11="A","Abs",COUNTIF('Saisie résultats'!AV11:BG11,"1")*100/12))</f>
        <v/>
      </c>
      <c r="F10" s="138" t="str">
        <f>IF(A10=0,"",IF('Saisie résultats'!AC11="A","Abs",COUNTIF('Saisie résultats'!AC11:AQ11,"1")*100/15))</f>
        <v/>
      </c>
      <c r="G10" s="138" t="str">
        <f>IF(A10=0,"",IF('Saisie résultats'!BE11="A","Abs",COUNTIF('Saisie résultats'!BE11:BS11,"1")*100/15))</f>
        <v/>
      </c>
      <c r="H10" s="138" t="str">
        <f>IF(A10=0,"",IF(AND('Saisie résultats'!C11="A",'Saisie résultats'!AR11="A"),"Abs",(COUNTIF('Saisie résultats'!C11:F11,"1")+COUNTIF('Saisie résultats'!AR11:AU11,"1"))*100/(8-(COUNTIF('Saisie résultats'!C11:F11,"A")+COUNTIF('Saisie résultats'!AR11:AU11,"A")))))</f>
        <v/>
      </c>
      <c r="I10" s="138" t="str">
        <f>IF(A10=0,"",IF('Saisie résultats'!S11="A","Abs",COUNTIF('Saisie résultats'!S11:AB11,"1")*100/10))</f>
        <v/>
      </c>
      <c r="J10" s="138" t="str">
        <f>IF(A10=0,"",IF('Saisie résultats'!BW11="A","Abs",('Saisie résultats'!BW11/60)*100))</f>
        <v/>
      </c>
      <c r="K10" s="138" t="str">
        <f>IF(A10=0,"",IF('Saisie résultats'!BX11="A","Abs",('Saisie résultats'!BX11/102)*100))</f>
        <v/>
      </c>
      <c r="L10" s="138" t="str">
        <f>IF(A10=0,"",IF('Saisie résultats'!BY11="A","Abs",COUNTIF('Saisie résultats'!BY11:CH11,"1")*100/10))</f>
        <v/>
      </c>
      <c r="M10" s="138" t="str">
        <f>IF(A10=0,"",IF(AND('Saisie résultats'!DK11="A",'Saisie résultats'!CI11="A"),"Abs",(COUNTIF('Saisie résultats'!CI11:CK11,"1")+COUNTIF('Saisie résultats'!DK11:DM11,"1"))*100/(6-(COUNTIF('Saisie résultats'!CI11:CK11,"A")+COUNTIF('Saisie résultats'!DK11:DM11,"A")))))</f>
        <v/>
      </c>
      <c r="N10" s="138" t="str">
        <f>IF(A10=0,"",IF('Saisie résultats'!DN11="A","Abs",COUNTIF('Saisie résultats'!DN11:DW11,"1")*100/10))</f>
        <v/>
      </c>
      <c r="O10" s="138" t="str">
        <f>IF(A10=0,"",IF('Saisie résultats'!CL11="A","Abs",COUNTIF('Saisie résultats'!CL11:CZ11,"1")*100/15))</f>
        <v/>
      </c>
      <c r="P10" s="138" t="str">
        <f>IF(A10=0,"",IF('Saisie résultats'!DA11="A","Abs",COUNTIF('Saisie résultats'!DA11:DJ11,"1")*100/10))</f>
        <v/>
      </c>
      <c r="Q10" s="139" t="str">
        <f>IF(A10=0,"",IF('Saisie résultats'!DX11="A","Abs",COUNTIF('Saisie résultats'!DX11:EL11,"1")*100/15))</f>
        <v/>
      </c>
      <c r="R10" s="140" t="str">
        <f>IF(A10=0,"",IF('Saisie résultats'!EM11="A","Abs",COUNTIF('Saisie résultats'!EM11:ET11,"1")*100/8))</f>
        <v/>
      </c>
      <c r="T10" s="136">
        <f t="shared" si="1"/>
        <v>0</v>
      </c>
      <c r="U10" s="141" t="e">
        <f t="shared" si="2"/>
        <v>#DIV/0!</v>
      </c>
      <c r="V10" s="141" t="e">
        <f t="shared" si="3"/>
        <v>#DIV/0!</v>
      </c>
      <c r="W10" s="141" t="e">
        <f>#REF!</f>
        <v>#REF!</v>
      </c>
      <c r="X10" s="141" t="str">
        <f t="shared" si="4"/>
        <v/>
      </c>
      <c r="Y10" s="136">
        <f t="shared" si="5"/>
        <v>0</v>
      </c>
      <c r="Z10" s="141" t="e">
        <f>AVERAGE(L10,#REF!,N10,#REF!)</f>
        <v>#REF!</v>
      </c>
      <c r="AA10" s="141" t="str">
        <f t="shared" si="6"/>
        <v/>
      </c>
      <c r="AB10" s="141" t="e">
        <f>AVERAGE(#REF!)</f>
        <v>#REF!</v>
      </c>
      <c r="AC10" s="141" t="str">
        <f t="shared" si="7"/>
        <v/>
      </c>
      <c r="AD10" s="136">
        <f t="shared" si="8"/>
        <v>0</v>
      </c>
      <c r="AE10" s="141" t="str">
        <f t="shared" si="9"/>
        <v/>
      </c>
    </row>
    <row r="11" spans="1:31">
      <c r="A11" s="86">
        <f>Classe!B19</f>
        <v>0</v>
      </c>
      <c r="B11" s="86">
        <f>Classe!C19</f>
        <v>0</v>
      </c>
      <c r="C11" s="86" t="str">
        <f t="shared" si="0"/>
        <v>0 0</v>
      </c>
      <c r="D11" s="138" t="str">
        <f>IF(A11=0,"",IF('Saisie résultats'!G12="A","Abs",COUNTIF('Saisie résultats'!G12:R12,"1")*100/12))</f>
        <v/>
      </c>
      <c r="E11" s="138" t="str">
        <f>IF(A11=0,"",IF('Saisie résultats'!AV12="A","Abs",COUNTIF('Saisie résultats'!AV12:BG12,"1")*100/12))</f>
        <v/>
      </c>
      <c r="F11" s="138" t="str">
        <f>IF(A11=0,"",IF('Saisie résultats'!AC12="A","Abs",COUNTIF('Saisie résultats'!AC12:AQ12,"1")*100/15))</f>
        <v/>
      </c>
      <c r="G11" s="138" t="str">
        <f>IF(A11=0,"",IF('Saisie résultats'!BE12="A","Abs",COUNTIF('Saisie résultats'!BE12:BS12,"1")*100/15))</f>
        <v/>
      </c>
      <c r="H11" s="138" t="str">
        <f>IF(A11=0,"",IF(AND('Saisie résultats'!C12="A",'Saisie résultats'!AR12="A"),"Abs",(COUNTIF('Saisie résultats'!C12:F12,"1")+COUNTIF('Saisie résultats'!AR12:AU12,"1"))*100/(8-(COUNTIF('Saisie résultats'!C12:F12,"A")+COUNTIF('Saisie résultats'!AR12:AU12,"A")))))</f>
        <v/>
      </c>
      <c r="I11" s="138" t="str">
        <f>IF(A11=0,"",IF('Saisie résultats'!S12="A","Abs",COUNTIF('Saisie résultats'!S12:AB12,"1")*100/10))</f>
        <v/>
      </c>
      <c r="J11" s="138" t="str">
        <f>IF(A11=0,"",IF('Saisie résultats'!BW12="A","Abs",('Saisie résultats'!BW12/60)*100))</f>
        <v/>
      </c>
      <c r="K11" s="138" t="str">
        <f>IF(A11=0,"",IF('Saisie résultats'!BX12="A","Abs",('Saisie résultats'!BX12/102)*100))</f>
        <v/>
      </c>
      <c r="L11" s="138" t="str">
        <f>IF(A11=0,"",IF('Saisie résultats'!BY12="A","Abs",COUNTIF('Saisie résultats'!BY12:CH12,"1")*100/10))</f>
        <v/>
      </c>
      <c r="M11" s="138" t="str">
        <f>IF(A11=0,"",IF(AND('Saisie résultats'!DK12="A",'Saisie résultats'!CI12="A"),"Abs",(COUNTIF('Saisie résultats'!CI12:CK12,"1")+COUNTIF('Saisie résultats'!DK12:DM12,"1"))*100/(6-(COUNTIF('Saisie résultats'!CI12:CK12,"A")+COUNTIF('Saisie résultats'!DK12:DM12,"A")))))</f>
        <v/>
      </c>
      <c r="N11" s="138" t="str">
        <f>IF(A11=0,"",IF('Saisie résultats'!DN12="A","Abs",COUNTIF('Saisie résultats'!DN12:DW12,"1")*100/10))</f>
        <v/>
      </c>
      <c r="O11" s="138" t="str">
        <f>IF(A11=0,"",IF('Saisie résultats'!CL12="A","Abs",COUNTIF('Saisie résultats'!CL12:CZ12,"1")*100/15))</f>
        <v/>
      </c>
      <c r="P11" s="138" t="str">
        <f>IF(A11=0,"",IF('Saisie résultats'!DA12="A","Abs",COUNTIF('Saisie résultats'!DA12:DJ12,"1")*100/10))</f>
        <v/>
      </c>
      <c r="Q11" s="139" t="str">
        <f>IF(A11=0,"",IF('Saisie résultats'!DX12="A","Abs",COUNTIF('Saisie résultats'!DX12:EL12,"1")*100/15))</f>
        <v/>
      </c>
      <c r="R11" s="140" t="str">
        <f>IF(A11=0,"",IF('Saisie résultats'!EM12="A","Abs",COUNTIF('Saisie résultats'!EM12:ET12,"1")*100/8))</f>
        <v/>
      </c>
      <c r="T11" s="136">
        <f t="shared" si="1"/>
        <v>0</v>
      </c>
      <c r="U11" s="141" t="e">
        <f t="shared" si="2"/>
        <v>#DIV/0!</v>
      </c>
      <c r="V11" s="141" t="e">
        <f t="shared" si="3"/>
        <v>#DIV/0!</v>
      </c>
      <c r="W11" s="141" t="e">
        <f>#REF!</f>
        <v>#REF!</v>
      </c>
      <c r="X11" s="141" t="str">
        <f t="shared" si="4"/>
        <v/>
      </c>
      <c r="Y11" s="136">
        <f t="shared" si="5"/>
        <v>0</v>
      </c>
      <c r="Z11" s="141" t="e">
        <f>AVERAGE(L11,#REF!,N11,#REF!)</f>
        <v>#REF!</v>
      </c>
      <c r="AA11" s="141" t="str">
        <f t="shared" si="6"/>
        <v/>
      </c>
      <c r="AB11" s="141" t="e">
        <f>AVERAGE(#REF!)</f>
        <v>#REF!</v>
      </c>
      <c r="AC11" s="141" t="str">
        <f t="shared" si="7"/>
        <v/>
      </c>
      <c r="AD11" s="136">
        <f t="shared" si="8"/>
        <v>0</v>
      </c>
      <c r="AE11" s="141" t="str">
        <f t="shared" si="9"/>
        <v/>
      </c>
    </row>
    <row r="12" spans="1:31">
      <c r="A12" s="86">
        <f>Classe!B20</f>
        <v>0</v>
      </c>
      <c r="B12" s="86">
        <f>Classe!C20</f>
        <v>0</v>
      </c>
      <c r="C12" s="86" t="str">
        <f t="shared" si="0"/>
        <v>0 0</v>
      </c>
      <c r="D12" s="138" t="str">
        <f>IF(A12=0,"",IF('Saisie résultats'!G13="A","Abs",COUNTIF('Saisie résultats'!G13:R13,"1")*100/12))</f>
        <v/>
      </c>
      <c r="E12" s="138" t="str">
        <f>IF(A12=0,"",IF('Saisie résultats'!AV13="A","Abs",COUNTIF('Saisie résultats'!AV13:BG13,"1")*100/12))</f>
        <v/>
      </c>
      <c r="F12" s="138" t="str">
        <f>IF(A12=0,"",IF('Saisie résultats'!AC13="A","Abs",COUNTIF('Saisie résultats'!AC13:AQ13,"1")*100/15))</f>
        <v/>
      </c>
      <c r="G12" s="138" t="str">
        <f>IF(A12=0,"",IF('Saisie résultats'!BE13="A","Abs",COUNTIF('Saisie résultats'!BE13:BS13,"1")*100/15))</f>
        <v/>
      </c>
      <c r="H12" s="138" t="str">
        <f>IF(A12=0,"",IF(AND('Saisie résultats'!C13="A",'Saisie résultats'!AR13="A"),"Abs",(COUNTIF('Saisie résultats'!C13:F13,"1")+COUNTIF('Saisie résultats'!AR13:AU13,"1"))*100/(8-(COUNTIF('Saisie résultats'!C13:F13,"A")+COUNTIF('Saisie résultats'!AR13:AU13,"A")))))</f>
        <v/>
      </c>
      <c r="I12" s="138" t="str">
        <f>IF(A12=0,"",IF('Saisie résultats'!S13="A","Abs",COUNTIF('Saisie résultats'!S13:AB13,"1")*100/10))</f>
        <v/>
      </c>
      <c r="J12" s="138" t="str">
        <f>IF(A12=0,"",IF('Saisie résultats'!BW13="A","Abs",('Saisie résultats'!BW13/60)*100))</f>
        <v/>
      </c>
      <c r="K12" s="138" t="str">
        <f>IF(A12=0,"",IF('Saisie résultats'!BX13="A","Abs",('Saisie résultats'!BX13/102)*100))</f>
        <v/>
      </c>
      <c r="L12" s="138" t="str">
        <f>IF(A12=0,"",IF('Saisie résultats'!BY13="A","Abs",COUNTIF('Saisie résultats'!BY13:CH13,"1")*100/10))</f>
        <v/>
      </c>
      <c r="M12" s="138" t="str">
        <f>IF(A12=0,"",IF(AND('Saisie résultats'!DK13="A",'Saisie résultats'!CI13="A"),"Abs",(COUNTIF('Saisie résultats'!CI13:CK13,"1")+COUNTIF('Saisie résultats'!DK13:DM13,"1"))*100/(6-(COUNTIF('Saisie résultats'!CI13:CK13,"A")+COUNTIF('Saisie résultats'!DK13:DM13,"A")))))</f>
        <v/>
      </c>
      <c r="N12" s="138" t="str">
        <f>IF(A12=0,"",IF('Saisie résultats'!DN13="A","Abs",COUNTIF('Saisie résultats'!DN13:DW13,"1")*100/10))</f>
        <v/>
      </c>
      <c r="O12" s="138" t="str">
        <f>IF(A12=0,"",IF('Saisie résultats'!CL13="A","Abs",COUNTIF('Saisie résultats'!CL13:CZ13,"1")*100/15))</f>
        <v/>
      </c>
      <c r="P12" s="138" t="str">
        <f>IF(A12=0,"",IF('Saisie résultats'!DA13="A","Abs",COUNTIF('Saisie résultats'!DA13:DJ13,"1")*100/10))</f>
        <v/>
      </c>
      <c r="Q12" s="139" t="str">
        <f>IF(A12=0,"",IF('Saisie résultats'!DX13="A","Abs",COUNTIF('Saisie résultats'!DX13:EL13,"1")*100/15))</f>
        <v/>
      </c>
      <c r="R12" s="140" t="str">
        <f>IF(A12=0,"",IF('Saisie résultats'!EM13="A","Abs",COUNTIF('Saisie résultats'!EM13:ET13,"1")*100/8))</f>
        <v/>
      </c>
      <c r="T12" s="136">
        <f t="shared" si="1"/>
        <v>0</v>
      </c>
      <c r="U12" s="141" t="e">
        <f t="shared" si="2"/>
        <v>#DIV/0!</v>
      </c>
      <c r="V12" s="141" t="e">
        <f t="shared" si="3"/>
        <v>#DIV/0!</v>
      </c>
      <c r="W12" s="141" t="e">
        <f>#REF!</f>
        <v>#REF!</v>
      </c>
      <c r="X12" s="141" t="str">
        <f t="shared" si="4"/>
        <v/>
      </c>
      <c r="Y12" s="136">
        <f t="shared" si="5"/>
        <v>0</v>
      </c>
      <c r="Z12" s="141" t="e">
        <f>AVERAGE(L12,#REF!,N12,#REF!)</f>
        <v>#REF!</v>
      </c>
      <c r="AA12" s="141" t="str">
        <f t="shared" si="6"/>
        <v/>
      </c>
      <c r="AB12" s="141" t="e">
        <f>AVERAGE(#REF!)</f>
        <v>#REF!</v>
      </c>
      <c r="AC12" s="141" t="str">
        <f t="shared" si="7"/>
        <v/>
      </c>
      <c r="AD12" s="136">
        <f t="shared" si="8"/>
        <v>0</v>
      </c>
      <c r="AE12" s="141" t="str">
        <f t="shared" si="9"/>
        <v/>
      </c>
    </row>
    <row r="13" spans="1:31">
      <c r="A13" s="86">
        <f>Classe!B21</f>
        <v>0</v>
      </c>
      <c r="B13" s="86">
        <f>Classe!C21</f>
        <v>0</v>
      </c>
      <c r="C13" s="86" t="str">
        <f t="shared" si="0"/>
        <v>0 0</v>
      </c>
      <c r="D13" s="138" t="str">
        <f>IF(A13=0,"",IF('Saisie résultats'!G14="A","Abs",COUNTIF('Saisie résultats'!G14:R14,"1")*100/12))</f>
        <v/>
      </c>
      <c r="E13" s="138" t="str">
        <f>IF(A13=0,"",IF('Saisie résultats'!AV14="A","Abs",COUNTIF('Saisie résultats'!AV14:BG14,"1")*100/12))</f>
        <v/>
      </c>
      <c r="F13" s="138" t="str">
        <f>IF(A13=0,"",IF('Saisie résultats'!AC14="A","Abs",COUNTIF('Saisie résultats'!AC14:AQ14,"1")*100/15))</f>
        <v/>
      </c>
      <c r="G13" s="138" t="str">
        <f>IF(A13=0,"",IF('Saisie résultats'!BE14="A","Abs",COUNTIF('Saisie résultats'!BE14:BS14,"1")*100/15))</f>
        <v/>
      </c>
      <c r="H13" s="138" t="str">
        <f>IF(A13=0,"",IF(AND('Saisie résultats'!C14="A",'Saisie résultats'!AR14="A"),"Abs",(COUNTIF('Saisie résultats'!C14:F14,"1")+COUNTIF('Saisie résultats'!AR14:AU14,"1"))*100/(8-(COUNTIF('Saisie résultats'!C14:F14,"A")+COUNTIF('Saisie résultats'!AR14:AU14,"A")))))</f>
        <v/>
      </c>
      <c r="I13" s="138" t="str">
        <f>IF(A13=0,"",IF('Saisie résultats'!S14="A","Abs",COUNTIF('Saisie résultats'!S14:AB14,"1")*100/10))</f>
        <v/>
      </c>
      <c r="J13" s="138" t="str">
        <f>IF(A13=0,"",IF('Saisie résultats'!BW14="A","Abs",('Saisie résultats'!BW14/60)*100))</f>
        <v/>
      </c>
      <c r="K13" s="138" t="str">
        <f>IF(A13=0,"",IF('Saisie résultats'!BX14="A","Abs",('Saisie résultats'!BX14/102)*100))</f>
        <v/>
      </c>
      <c r="L13" s="138" t="str">
        <f>IF(A13=0,"",IF('Saisie résultats'!BY14="A","Abs",COUNTIF('Saisie résultats'!BY14:CH14,"1")*100/10))</f>
        <v/>
      </c>
      <c r="M13" s="138" t="str">
        <f>IF(A13=0,"",IF(AND('Saisie résultats'!DK14="A",'Saisie résultats'!CI14="A"),"Abs",(COUNTIF('Saisie résultats'!CI14:CK14,"1")+COUNTIF('Saisie résultats'!DK14:DM14,"1"))*100/(6-(COUNTIF('Saisie résultats'!CI14:CK14,"A")+COUNTIF('Saisie résultats'!DK14:DM14,"A")))))</f>
        <v/>
      </c>
      <c r="N13" s="138" t="str">
        <f>IF(A13=0,"",IF('Saisie résultats'!DN14="A","Abs",COUNTIF('Saisie résultats'!DN14:DW14,"1")*100/10))</f>
        <v/>
      </c>
      <c r="O13" s="138" t="str">
        <f>IF(A13=0,"",IF('Saisie résultats'!CL14="A","Abs",COUNTIF('Saisie résultats'!CL14:CZ14,"1")*100/15))</f>
        <v/>
      </c>
      <c r="P13" s="138" t="str">
        <f>IF(A13=0,"",IF('Saisie résultats'!DA14="A","Abs",COUNTIF('Saisie résultats'!DA14:DJ14,"1")*100/10))</f>
        <v/>
      </c>
      <c r="Q13" s="139" t="str">
        <f>IF(A13=0,"",IF('Saisie résultats'!DX14="A","Abs",COUNTIF('Saisie résultats'!DX14:EL14,"1")*100/15))</f>
        <v/>
      </c>
      <c r="R13" s="140" t="str">
        <f>IF(A13=0,"",IF('Saisie résultats'!EM14="A","Abs",COUNTIF('Saisie résultats'!EM14:ET14,"1")*100/8))</f>
        <v/>
      </c>
      <c r="T13" s="136">
        <f t="shared" si="1"/>
        <v>0</v>
      </c>
      <c r="U13" s="141" t="e">
        <f t="shared" si="2"/>
        <v>#DIV/0!</v>
      </c>
      <c r="V13" s="141" t="e">
        <f t="shared" si="3"/>
        <v>#DIV/0!</v>
      </c>
      <c r="W13" s="141" t="e">
        <f>#REF!</f>
        <v>#REF!</v>
      </c>
      <c r="X13" s="141" t="str">
        <f t="shared" si="4"/>
        <v/>
      </c>
      <c r="Y13" s="136">
        <f t="shared" si="5"/>
        <v>0</v>
      </c>
      <c r="Z13" s="141" t="e">
        <f>AVERAGE(L13,#REF!,N13,#REF!)</f>
        <v>#REF!</v>
      </c>
      <c r="AA13" s="141" t="str">
        <f t="shared" si="6"/>
        <v/>
      </c>
      <c r="AB13" s="141" t="e">
        <f>AVERAGE(#REF!)</f>
        <v>#REF!</v>
      </c>
      <c r="AC13" s="141" t="str">
        <f t="shared" si="7"/>
        <v/>
      </c>
      <c r="AD13" s="136">
        <f t="shared" si="8"/>
        <v>0</v>
      </c>
      <c r="AE13" s="141" t="str">
        <f t="shared" si="9"/>
        <v/>
      </c>
    </row>
    <row r="14" spans="1:31">
      <c r="A14" s="86">
        <f>Classe!B22</f>
        <v>0</v>
      </c>
      <c r="B14" s="86">
        <f>Classe!C22</f>
        <v>0</v>
      </c>
      <c r="C14" s="86" t="str">
        <f t="shared" si="0"/>
        <v>0 0</v>
      </c>
      <c r="D14" s="138" t="str">
        <f>IF(A14=0,"",IF('Saisie résultats'!G15="A","Abs",COUNTIF('Saisie résultats'!G15:R15,"1")*100/12))</f>
        <v/>
      </c>
      <c r="E14" s="138" t="str">
        <f>IF(A14=0,"",IF('Saisie résultats'!AV15="A","Abs",COUNTIF('Saisie résultats'!AV15:BG15,"1")*100/12))</f>
        <v/>
      </c>
      <c r="F14" s="138" t="str">
        <f>IF(A14=0,"",IF('Saisie résultats'!AC15="A","Abs",COUNTIF('Saisie résultats'!AC15:AQ15,"1")*100/15))</f>
        <v/>
      </c>
      <c r="G14" s="138" t="str">
        <f>IF(A14=0,"",IF('Saisie résultats'!BE15="A","Abs",COUNTIF('Saisie résultats'!BE15:BS15,"1")*100/15))</f>
        <v/>
      </c>
      <c r="H14" s="138" t="str">
        <f>IF(A14=0,"",IF(AND('Saisie résultats'!C15="A",'Saisie résultats'!AR15="A"),"Abs",(COUNTIF('Saisie résultats'!C15:F15,"1")+COUNTIF('Saisie résultats'!AR15:AU15,"1"))*100/(8-(COUNTIF('Saisie résultats'!C15:F15,"A")+COUNTIF('Saisie résultats'!AR15:AU15,"A")))))</f>
        <v/>
      </c>
      <c r="I14" s="138" t="str">
        <f>IF(A14=0,"",IF('Saisie résultats'!S15="A","Abs",COUNTIF('Saisie résultats'!S15:AB15,"1")*100/10))</f>
        <v/>
      </c>
      <c r="J14" s="138" t="str">
        <f>IF(A14=0,"",IF('Saisie résultats'!BW15="A","Abs",('Saisie résultats'!BW15/60)*100))</f>
        <v/>
      </c>
      <c r="K14" s="138" t="str">
        <f>IF(A14=0,"",IF('Saisie résultats'!BX15="A","Abs",('Saisie résultats'!BX15/102)*100))</f>
        <v/>
      </c>
      <c r="L14" s="138" t="str">
        <f>IF(A14=0,"",IF('Saisie résultats'!BY15="A","Abs",COUNTIF('Saisie résultats'!BY15:CH15,"1")*100/10))</f>
        <v/>
      </c>
      <c r="M14" s="138" t="str">
        <f>IF(A14=0,"",IF(AND('Saisie résultats'!DK15="A",'Saisie résultats'!CI15="A"),"Abs",(COUNTIF('Saisie résultats'!CI15:CK15,"1")+COUNTIF('Saisie résultats'!DK15:DM15,"1"))*100/(6-(COUNTIF('Saisie résultats'!CI15:CK15,"A")+COUNTIF('Saisie résultats'!DK15:DM15,"A")))))</f>
        <v/>
      </c>
      <c r="N14" s="138" t="str">
        <f>IF(A14=0,"",IF('Saisie résultats'!DN15="A","Abs",COUNTIF('Saisie résultats'!DN15:DW15,"1")*100/10))</f>
        <v/>
      </c>
      <c r="O14" s="138" t="str">
        <f>IF(A14=0,"",IF('Saisie résultats'!CL15="A","Abs",COUNTIF('Saisie résultats'!CL15:CZ15,"1")*100/15))</f>
        <v/>
      </c>
      <c r="P14" s="138" t="str">
        <f>IF(A14=0,"",IF('Saisie résultats'!DA15="A","Abs",COUNTIF('Saisie résultats'!DA15:DJ15,"1")*100/10))</f>
        <v/>
      </c>
      <c r="Q14" s="139" t="str">
        <f>IF(A14=0,"",IF('Saisie résultats'!DX15="A","Abs",COUNTIF('Saisie résultats'!DX15:EL15,"1")*100/15))</f>
        <v/>
      </c>
      <c r="R14" s="140" t="str">
        <f>IF(A14=0,"",IF('Saisie résultats'!EM15="A","Abs",COUNTIF('Saisie résultats'!EM15:ET15,"1")*100/8))</f>
        <v/>
      </c>
      <c r="T14" s="136">
        <f t="shared" si="1"/>
        <v>0</v>
      </c>
      <c r="U14" s="141" t="e">
        <f t="shared" si="2"/>
        <v>#DIV/0!</v>
      </c>
      <c r="V14" s="141" t="e">
        <f t="shared" si="3"/>
        <v>#DIV/0!</v>
      </c>
      <c r="W14" s="141" t="e">
        <f>#REF!</f>
        <v>#REF!</v>
      </c>
      <c r="X14" s="141" t="str">
        <f t="shared" si="4"/>
        <v/>
      </c>
      <c r="Y14" s="136">
        <f t="shared" si="5"/>
        <v>0</v>
      </c>
      <c r="Z14" s="141" t="e">
        <f>AVERAGE(L14,#REF!,N14,#REF!)</f>
        <v>#REF!</v>
      </c>
      <c r="AA14" s="141" t="str">
        <f t="shared" si="6"/>
        <v/>
      </c>
      <c r="AB14" s="141" t="e">
        <f>AVERAGE(#REF!)</f>
        <v>#REF!</v>
      </c>
      <c r="AC14" s="141" t="str">
        <f t="shared" si="7"/>
        <v/>
      </c>
      <c r="AD14" s="136">
        <f t="shared" si="8"/>
        <v>0</v>
      </c>
      <c r="AE14" s="141" t="str">
        <f t="shared" si="9"/>
        <v/>
      </c>
    </row>
    <row r="15" spans="1:31">
      <c r="A15" s="86">
        <f>Classe!B23</f>
        <v>0</v>
      </c>
      <c r="B15" s="86">
        <f>Classe!C23</f>
        <v>0</v>
      </c>
      <c r="C15" s="86" t="str">
        <f t="shared" si="0"/>
        <v>0 0</v>
      </c>
      <c r="D15" s="138" t="str">
        <f>IF(A15=0,"",IF('Saisie résultats'!G16="A","Abs",COUNTIF('Saisie résultats'!G16:R16,"1")*100/12))</f>
        <v/>
      </c>
      <c r="E15" s="138" t="str">
        <f>IF(A15=0,"",IF('Saisie résultats'!AV16="A","Abs",COUNTIF('Saisie résultats'!AV16:BG16,"1")*100/12))</f>
        <v/>
      </c>
      <c r="F15" s="138" t="str">
        <f>IF(A15=0,"",IF('Saisie résultats'!AC16="A","Abs",COUNTIF('Saisie résultats'!AC16:AQ16,"1")*100/15))</f>
        <v/>
      </c>
      <c r="G15" s="138" t="str">
        <f>IF(A15=0,"",IF('Saisie résultats'!BE16="A","Abs",COUNTIF('Saisie résultats'!BE16:BS16,"1")*100/15))</f>
        <v/>
      </c>
      <c r="H15" s="138" t="str">
        <f>IF(A15=0,"",IF(AND('Saisie résultats'!C16="A",'Saisie résultats'!AR16="A"),"Abs",(COUNTIF('Saisie résultats'!C16:F16,"1")+COUNTIF('Saisie résultats'!AR16:AU16,"1"))*100/(8-(COUNTIF('Saisie résultats'!C16:F16,"A")+COUNTIF('Saisie résultats'!AR16:AU16,"A")))))</f>
        <v/>
      </c>
      <c r="I15" s="138" t="str">
        <f>IF(A15=0,"",IF('Saisie résultats'!S16="A","Abs",COUNTIF('Saisie résultats'!S16:AB16,"1")*100/10))</f>
        <v/>
      </c>
      <c r="J15" s="138" t="str">
        <f>IF(A15=0,"",IF('Saisie résultats'!BW16="A","Abs",('Saisie résultats'!BW16/60)*100))</f>
        <v/>
      </c>
      <c r="K15" s="138" t="str">
        <f>IF(A15=0,"",IF('Saisie résultats'!BX16="A","Abs",('Saisie résultats'!BX16/102)*100))</f>
        <v/>
      </c>
      <c r="L15" s="138" t="str">
        <f>IF(A15=0,"",IF('Saisie résultats'!BY16="A","Abs",COUNTIF('Saisie résultats'!BY16:CH16,"1")*100/10))</f>
        <v/>
      </c>
      <c r="M15" s="138" t="str">
        <f>IF(A15=0,"",IF(AND('Saisie résultats'!DK16="A",'Saisie résultats'!CI16="A"),"Abs",(COUNTIF('Saisie résultats'!CI16:CK16,"1")+COUNTIF('Saisie résultats'!DK16:DM16,"1"))*100/(6-(COUNTIF('Saisie résultats'!CI16:CK16,"A")+COUNTIF('Saisie résultats'!DK16:DM16,"A")))))</f>
        <v/>
      </c>
      <c r="N15" s="138" t="str">
        <f>IF(A15=0,"",IF('Saisie résultats'!DN16="A","Abs",COUNTIF('Saisie résultats'!DN16:DW16,"1")*100/10))</f>
        <v/>
      </c>
      <c r="O15" s="138" t="str">
        <f>IF(A15=0,"",IF('Saisie résultats'!CL16="A","Abs",COUNTIF('Saisie résultats'!CL16:CZ16,"1")*100/15))</f>
        <v/>
      </c>
      <c r="P15" s="138" t="str">
        <f>IF(A15=0,"",IF('Saisie résultats'!DA16="A","Abs",COUNTIF('Saisie résultats'!DA16:DJ16,"1")*100/10))</f>
        <v/>
      </c>
      <c r="Q15" s="139" t="str">
        <f>IF(A15=0,"",IF('Saisie résultats'!DX16="A","Abs",COUNTIF('Saisie résultats'!DX16:EL16,"1")*100/15))</f>
        <v/>
      </c>
      <c r="R15" s="140" t="str">
        <f>IF(A15=0,"",IF('Saisie résultats'!EM16="A","Abs",COUNTIF('Saisie résultats'!EM16:ET16,"1")*100/8))</f>
        <v/>
      </c>
      <c r="T15" s="136">
        <f t="shared" si="1"/>
        <v>0</v>
      </c>
      <c r="U15" s="141" t="e">
        <f t="shared" si="2"/>
        <v>#DIV/0!</v>
      </c>
      <c r="V15" s="141" t="e">
        <f t="shared" si="3"/>
        <v>#DIV/0!</v>
      </c>
      <c r="W15" s="141" t="e">
        <f>#REF!</f>
        <v>#REF!</v>
      </c>
      <c r="X15" s="141" t="str">
        <f t="shared" si="4"/>
        <v/>
      </c>
      <c r="Y15" s="136">
        <f t="shared" si="5"/>
        <v>0</v>
      </c>
      <c r="Z15" s="141" t="e">
        <f>AVERAGE(L15,#REF!,N15,#REF!)</f>
        <v>#REF!</v>
      </c>
      <c r="AA15" s="141" t="str">
        <f t="shared" si="6"/>
        <v/>
      </c>
      <c r="AB15" s="141" t="e">
        <f>AVERAGE(#REF!)</f>
        <v>#REF!</v>
      </c>
      <c r="AC15" s="141" t="str">
        <f t="shared" si="7"/>
        <v/>
      </c>
      <c r="AD15" s="136">
        <f t="shared" si="8"/>
        <v>0</v>
      </c>
      <c r="AE15" s="141" t="str">
        <f t="shared" si="9"/>
        <v/>
      </c>
    </row>
    <row r="16" spans="1:31">
      <c r="A16" s="86">
        <f>Classe!B24</f>
        <v>0</v>
      </c>
      <c r="B16" s="86">
        <f>Classe!C24</f>
        <v>0</v>
      </c>
      <c r="C16" s="86" t="str">
        <f t="shared" si="0"/>
        <v>0 0</v>
      </c>
      <c r="D16" s="138" t="str">
        <f>IF(A16=0,"",IF('Saisie résultats'!G17="A","Abs",COUNTIF('Saisie résultats'!G17:R17,"1")*100/12))</f>
        <v/>
      </c>
      <c r="E16" s="138" t="str">
        <f>IF(A16=0,"",IF('Saisie résultats'!AV17="A","Abs",COUNTIF('Saisie résultats'!AV17:BG17,"1")*100/12))</f>
        <v/>
      </c>
      <c r="F16" s="138" t="str">
        <f>IF(A16=0,"",IF('Saisie résultats'!AC17="A","Abs",COUNTIF('Saisie résultats'!AC17:AQ17,"1")*100/15))</f>
        <v/>
      </c>
      <c r="G16" s="138" t="str">
        <f>IF(A16=0,"",IF('Saisie résultats'!BE17="A","Abs",COUNTIF('Saisie résultats'!BE17:BS17,"1")*100/15))</f>
        <v/>
      </c>
      <c r="H16" s="138" t="str">
        <f>IF(A16=0,"",IF(AND('Saisie résultats'!C17="A",'Saisie résultats'!AR17="A"),"Abs",(COUNTIF('Saisie résultats'!C17:F17,"1")+COUNTIF('Saisie résultats'!AR17:AU17,"1"))*100/(8-(COUNTIF('Saisie résultats'!C17:F17,"A")+COUNTIF('Saisie résultats'!AR17:AU17,"A")))))</f>
        <v/>
      </c>
      <c r="I16" s="138" t="str">
        <f>IF(A16=0,"",IF('Saisie résultats'!S17="A","Abs",COUNTIF('Saisie résultats'!S17:AB17,"1")*100/10))</f>
        <v/>
      </c>
      <c r="J16" s="138" t="str">
        <f>IF(A16=0,"",IF('Saisie résultats'!BW17="A","Abs",('Saisie résultats'!BW17/60)*100))</f>
        <v/>
      </c>
      <c r="K16" s="138" t="str">
        <f>IF(A16=0,"",IF('Saisie résultats'!BX17="A","Abs",('Saisie résultats'!BX17/102)*100))</f>
        <v/>
      </c>
      <c r="L16" s="138" t="str">
        <f>IF(A16=0,"",IF('Saisie résultats'!BY17="A","Abs",COUNTIF('Saisie résultats'!BY17:CH17,"1")*100/10))</f>
        <v/>
      </c>
      <c r="M16" s="138" t="str">
        <f>IF(A16=0,"",IF(AND('Saisie résultats'!DK17="A",'Saisie résultats'!CI17="A"),"Abs",(COUNTIF('Saisie résultats'!CI17:CK17,"1")+COUNTIF('Saisie résultats'!DK17:DM17,"1"))*100/(6-(COUNTIF('Saisie résultats'!CI17:CK17,"A")+COUNTIF('Saisie résultats'!DK17:DM17,"A")))))</f>
        <v/>
      </c>
      <c r="N16" s="138" t="str">
        <f>IF(A16=0,"",IF('Saisie résultats'!DN17="A","Abs",COUNTIF('Saisie résultats'!DN17:DW17,"1")*100/10))</f>
        <v/>
      </c>
      <c r="O16" s="138" t="str">
        <f>IF(A16=0,"",IF('Saisie résultats'!CL17="A","Abs",COUNTIF('Saisie résultats'!CL17:CZ17,"1")*100/15))</f>
        <v/>
      </c>
      <c r="P16" s="138" t="str">
        <f>IF(A16=0,"",IF('Saisie résultats'!DA17="A","Abs",COUNTIF('Saisie résultats'!DA17:DJ17,"1")*100/10))</f>
        <v/>
      </c>
      <c r="Q16" s="139" t="str">
        <f>IF(A16=0,"",IF('Saisie résultats'!DX17="A","Abs",COUNTIF('Saisie résultats'!DX17:EL17,"1")*100/15))</f>
        <v/>
      </c>
      <c r="R16" s="140" t="str">
        <f>IF(A16=0,"",IF('Saisie résultats'!EM17="A","Abs",COUNTIF('Saisie résultats'!EM17:ET17,"1")*100/8))</f>
        <v/>
      </c>
      <c r="T16" s="136">
        <f t="shared" si="1"/>
        <v>0</v>
      </c>
      <c r="U16" s="141" t="e">
        <f t="shared" si="2"/>
        <v>#DIV/0!</v>
      </c>
      <c r="V16" s="141" t="e">
        <f t="shared" si="3"/>
        <v>#DIV/0!</v>
      </c>
      <c r="W16" s="141" t="e">
        <f>#REF!</f>
        <v>#REF!</v>
      </c>
      <c r="X16" s="141" t="str">
        <f t="shared" si="4"/>
        <v/>
      </c>
      <c r="Y16" s="136">
        <f t="shared" si="5"/>
        <v>0</v>
      </c>
      <c r="Z16" s="141" t="e">
        <f>AVERAGE(L16,#REF!,N16,#REF!)</f>
        <v>#REF!</v>
      </c>
      <c r="AA16" s="141" t="str">
        <f t="shared" si="6"/>
        <v/>
      </c>
      <c r="AB16" s="141" t="e">
        <f>AVERAGE(#REF!)</f>
        <v>#REF!</v>
      </c>
      <c r="AC16" s="141" t="str">
        <f t="shared" si="7"/>
        <v/>
      </c>
      <c r="AD16" s="136">
        <f t="shared" si="8"/>
        <v>0</v>
      </c>
      <c r="AE16" s="141" t="str">
        <f t="shared" si="9"/>
        <v/>
      </c>
    </row>
    <row r="17" spans="1:31">
      <c r="A17" s="86">
        <f>Classe!B25</f>
        <v>0</v>
      </c>
      <c r="B17" s="86">
        <f>Classe!C25</f>
        <v>0</v>
      </c>
      <c r="C17" s="86" t="str">
        <f t="shared" si="0"/>
        <v>0 0</v>
      </c>
      <c r="D17" s="138" t="str">
        <f>IF(A17=0,"",IF('Saisie résultats'!G18="A","Abs",COUNTIF('Saisie résultats'!G18:R18,"1")*100/12))</f>
        <v/>
      </c>
      <c r="E17" s="138" t="str">
        <f>IF(A17=0,"",IF('Saisie résultats'!AV18="A","Abs",COUNTIF('Saisie résultats'!AV18:BG18,"1")*100/12))</f>
        <v/>
      </c>
      <c r="F17" s="138" t="str">
        <f>IF(A17=0,"",IF('Saisie résultats'!AC18="A","Abs",COUNTIF('Saisie résultats'!AC18:AQ18,"1")*100/15))</f>
        <v/>
      </c>
      <c r="G17" s="138" t="str">
        <f>IF(A17=0,"",IF('Saisie résultats'!BE18="A","Abs",COUNTIF('Saisie résultats'!BE18:BS18,"1")*100/15))</f>
        <v/>
      </c>
      <c r="H17" s="138" t="str">
        <f>IF(A17=0,"",IF(AND('Saisie résultats'!C18="A",'Saisie résultats'!AR18="A"),"Abs",(COUNTIF('Saisie résultats'!C18:F18,"1")+COUNTIF('Saisie résultats'!AR18:AU18,"1"))*100/(8-(COUNTIF('Saisie résultats'!C18:F18,"A")+COUNTIF('Saisie résultats'!AR18:AU18,"A")))))</f>
        <v/>
      </c>
      <c r="I17" s="138" t="str">
        <f>IF(A17=0,"",IF('Saisie résultats'!S18="A","Abs",COUNTIF('Saisie résultats'!S18:AB18,"1")*100/10))</f>
        <v/>
      </c>
      <c r="J17" s="138" t="str">
        <f>IF(A17=0,"",IF('Saisie résultats'!BW18="A","Abs",('Saisie résultats'!BW18/60)*100))</f>
        <v/>
      </c>
      <c r="K17" s="138" t="str">
        <f>IF(A17=0,"",IF('Saisie résultats'!BX18="A","Abs",('Saisie résultats'!BX18/102)*100))</f>
        <v/>
      </c>
      <c r="L17" s="138" t="str">
        <f>IF(A17=0,"",IF('Saisie résultats'!BY18="A","Abs",COUNTIF('Saisie résultats'!BY18:CH18,"1")*100/10))</f>
        <v/>
      </c>
      <c r="M17" s="138" t="str">
        <f>IF(A17=0,"",IF(AND('Saisie résultats'!DK18="A",'Saisie résultats'!CI18="A"),"Abs",(COUNTIF('Saisie résultats'!CI18:CK18,"1")+COUNTIF('Saisie résultats'!DK18:DM18,"1"))*100/(6-(COUNTIF('Saisie résultats'!CI18:CK18,"A")+COUNTIF('Saisie résultats'!DK18:DM18,"A")))))</f>
        <v/>
      </c>
      <c r="N17" s="138" t="str">
        <f>IF(A17=0,"",IF('Saisie résultats'!DN18="A","Abs",COUNTIF('Saisie résultats'!DN18:DW18,"1")*100/10))</f>
        <v/>
      </c>
      <c r="O17" s="138" t="str">
        <f>IF(A17=0,"",IF('Saisie résultats'!CL18="A","Abs",COUNTIF('Saisie résultats'!CL18:CZ18,"1")*100/15))</f>
        <v/>
      </c>
      <c r="P17" s="138" t="str">
        <f>IF(A17=0,"",IF('Saisie résultats'!DA18="A","Abs",COUNTIF('Saisie résultats'!DA18:DJ18,"1")*100/10))</f>
        <v/>
      </c>
      <c r="Q17" s="139" t="str">
        <f>IF(A17=0,"",IF('Saisie résultats'!DX18="A","Abs",COUNTIF('Saisie résultats'!DX18:EL18,"1")*100/15))</f>
        <v/>
      </c>
      <c r="R17" s="140" t="str">
        <f>IF(A17=0,"",IF('Saisie résultats'!EM18="A","Abs",COUNTIF('Saisie résultats'!EM18:ET18,"1")*100/8))</f>
        <v/>
      </c>
      <c r="T17" s="136">
        <f t="shared" si="1"/>
        <v>0</v>
      </c>
      <c r="U17" s="141" t="e">
        <f t="shared" si="2"/>
        <v>#DIV/0!</v>
      </c>
      <c r="V17" s="141" t="e">
        <f t="shared" si="3"/>
        <v>#DIV/0!</v>
      </c>
      <c r="W17" s="141" t="e">
        <f>#REF!</f>
        <v>#REF!</v>
      </c>
      <c r="X17" s="141" t="str">
        <f t="shared" si="4"/>
        <v/>
      </c>
      <c r="Y17" s="136">
        <f t="shared" si="5"/>
        <v>0</v>
      </c>
      <c r="Z17" s="141" t="e">
        <f>AVERAGE(L17,#REF!,N17,#REF!)</f>
        <v>#REF!</v>
      </c>
      <c r="AA17" s="141" t="str">
        <f t="shared" si="6"/>
        <v/>
      </c>
      <c r="AB17" s="141" t="e">
        <f>AVERAGE(#REF!)</f>
        <v>#REF!</v>
      </c>
      <c r="AC17" s="141" t="str">
        <f t="shared" si="7"/>
        <v/>
      </c>
      <c r="AD17" s="136">
        <f t="shared" si="8"/>
        <v>0</v>
      </c>
      <c r="AE17" s="141" t="str">
        <f t="shared" si="9"/>
        <v/>
      </c>
    </row>
    <row r="18" spans="1:31">
      <c r="A18" s="86">
        <f>Classe!B26</f>
        <v>0</v>
      </c>
      <c r="B18" s="86">
        <f>Classe!C26</f>
        <v>0</v>
      </c>
      <c r="C18" s="86" t="str">
        <f t="shared" si="0"/>
        <v>0 0</v>
      </c>
      <c r="D18" s="138" t="str">
        <f>IF(A18=0,"",IF('Saisie résultats'!G19="A","Abs",COUNTIF('Saisie résultats'!G19:R19,"1")*100/12))</f>
        <v/>
      </c>
      <c r="E18" s="138" t="str">
        <f>IF(A18=0,"",IF('Saisie résultats'!AV19="A","Abs",COUNTIF('Saisie résultats'!AV19:BG19,"1")*100/12))</f>
        <v/>
      </c>
      <c r="F18" s="138" t="str">
        <f>IF(A18=0,"",IF('Saisie résultats'!AC19="A","Abs",COUNTIF('Saisie résultats'!AC19:AQ19,"1")*100/15))</f>
        <v/>
      </c>
      <c r="G18" s="138" t="str">
        <f>IF(A18=0,"",IF('Saisie résultats'!BE19="A","Abs",COUNTIF('Saisie résultats'!BE19:BS19,"1")*100/15))</f>
        <v/>
      </c>
      <c r="H18" s="138" t="str">
        <f>IF(A18=0,"",IF(AND('Saisie résultats'!C19="A",'Saisie résultats'!AR19="A"),"Abs",(COUNTIF('Saisie résultats'!C19:F19,"1")+COUNTIF('Saisie résultats'!AR19:AU19,"1"))*100/(8-(COUNTIF('Saisie résultats'!C19:F19,"A")+COUNTIF('Saisie résultats'!AR19:AU19,"A")))))</f>
        <v/>
      </c>
      <c r="I18" s="138" t="str">
        <f>IF(A18=0,"",IF('Saisie résultats'!S19="A","Abs",COUNTIF('Saisie résultats'!S19:AB19,"1")*100/10))</f>
        <v/>
      </c>
      <c r="J18" s="138" t="str">
        <f>IF(A18=0,"",IF('Saisie résultats'!BW19="A","Abs",('Saisie résultats'!BW19/60)*100))</f>
        <v/>
      </c>
      <c r="K18" s="138" t="str">
        <f>IF(A18=0,"",IF('Saisie résultats'!BX19="A","Abs",('Saisie résultats'!BX19/102)*100))</f>
        <v/>
      </c>
      <c r="L18" s="138" t="str">
        <f>IF(A18=0,"",IF('Saisie résultats'!BY19="A","Abs",COUNTIF('Saisie résultats'!BY19:CH19,"1")*100/10))</f>
        <v/>
      </c>
      <c r="M18" s="138" t="str">
        <f>IF(A18=0,"",IF(AND('Saisie résultats'!DK19="A",'Saisie résultats'!CI19="A"),"Abs",(COUNTIF('Saisie résultats'!CI19:CK19,"1")+COUNTIF('Saisie résultats'!DK19:DM19,"1"))*100/(6-(COUNTIF('Saisie résultats'!CI19:CK19,"A")+COUNTIF('Saisie résultats'!DK19:DM19,"A")))))</f>
        <v/>
      </c>
      <c r="N18" s="138" t="str">
        <f>IF(A18=0,"",IF('Saisie résultats'!DN19="A","Abs",COUNTIF('Saisie résultats'!DN19:DW19,"1")*100/10))</f>
        <v/>
      </c>
      <c r="O18" s="138" t="str">
        <f>IF(A18=0,"",IF('Saisie résultats'!CL19="A","Abs",COUNTIF('Saisie résultats'!CL19:CZ19,"1")*100/15))</f>
        <v/>
      </c>
      <c r="P18" s="138" t="str">
        <f>IF(A18=0,"",IF('Saisie résultats'!DA19="A","Abs",COUNTIF('Saisie résultats'!DA19:DJ19,"1")*100/10))</f>
        <v/>
      </c>
      <c r="Q18" s="139" t="str">
        <f>IF(A18=0,"",IF('Saisie résultats'!DX19="A","Abs",COUNTIF('Saisie résultats'!DX19:EL19,"1")*100/15))</f>
        <v/>
      </c>
      <c r="R18" s="140" t="str">
        <f>IF(A18=0,"",IF('Saisie résultats'!EM19="A","Abs",COUNTIF('Saisie résultats'!EM19:ET19,"1")*100/8))</f>
        <v/>
      </c>
      <c r="T18" s="136">
        <f t="shared" si="1"/>
        <v>0</v>
      </c>
      <c r="U18" s="141" t="e">
        <f t="shared" si="2"/>
        <v>#DIV/0!</v>
      </c>
      <c r="V18" s="141" t="e">
        <f t="shared" si="3"/>
        <v>#DIV/0!</v>
      </c>
      <c r="W18" s="141" t="e">
        <f>#REF!</f>
        <v>#REF!</v>
      </c>
      <c r="X18" s="141" t="str">
        <f t="shared" si="4"/>
        <v/>
      </c>
      <c r="Y18" s="136">
        <f t="shared" si="5"/>
        <v>0</v>
      </c>
      <c r="Z18" s="141" t="e">
        <f>AVERAGE(L18,#REF!,N18,#REF!)</f>
        <v>#REF!</v>
      </c>
      <c r="AA18" s="141" t="str">
        <f t="shared" si="6"/>
        <v/>
      </c>
      <c r="AB18" s="141" t="e">
        <f>AVERAGE(#REF!)</f>
        <v>#REF!</v>
      </c>
      <c r="AC18" s="141" t="str">
        <f t="shared" si="7"/>
        <v/>
      </c>
      <c r="AD18" s="136">
        <f t="shared" si="8"/>
        <v>0</v>
      </c>
      <c r="AE18" s="141" t="str">
        <f t="shared" si="9"/>
        <v/>
      </c>
    </row>
    <row r="19" spans="1:31">
      <c r="A19" s="86">
        <f>Classe!B27</f>
        <v>0</v>
      </c>
      <c r="B19" s="86">
        <f>Classe!C27</f>
        <v>0</v>
      </c>
      <c r="C19" s="86" t="str">
        <f t="shared" si="0"/>
        <v>0 0</v>
      </c>
      <c r="D19" s="138" t="str">
        <f>IF(A19=0,"",IF('Saisie résultats'!G20="A","Abs",COUNTIF('Saisie résultats'!G20:R20,"1")*100/12))</f>
        <v/>
      </c>
      <c r="E19" s="138" t="str">
        <f>IF(A19=0,"",IF('Saisie résultats'!AV20="A","Abs",COUNTIF('Saisie résultats'!AV20:BG20,"1")*100/12))</f>
        <v/>
      </c>
      <c r="F19" s="138" t="str">
        <f>IF(A19=0,"",IF('Saisie résultats'!AC20="A","Abs",COUNTIF('Saisie résultats'!AC20:AQ20,"1")*100/15))</f>
        <v/>
      </c>
      <c r="G19" s="138" t="str">
        <f>IF(A19=0,"",IF('Saisie résultats'!BE20="A","Abs",COUNTIF('Saisie résultats'!BE20:BS20,"1")*100/15))</f>
        <v/>
      </c>
      <c r="H19" s="138" t="str">
        <f>IF(A19=0,"",IF(AND('Saisie résultats'!C20="A",'Saisie résultats'!AR20="A"),"Abs",(COUNTIF('Saisie résultats'!C20:F20,"1")+COUNTIF('Saisie résultats'!AR20:AU20,"1"))*100/(8-(COUNTIF('Saisie résultats'!C20:F20,"A")+COUNTIF('Saisie résultats'!AR20:AU20,"A")))))</f>
        <v/>
      </c>
      <c r="I19" s="138" t="str">
        <f>IF(A19=0,"",IF('Saisie résultats'!S20="A","Abs",COUNTIF('Saisie résultats'!S20:AB20,"1")*100/10))</f>
        <v/>
      </c>
      <c r="J19" s="138" t="str">
        <f>IF(A19=0,"",IF('Saisie résultats'!BW20="A","Abs",('Saisie résultats'!BW20/60)*100))</f>
        <v/>
      </c>
      <c r="K19" s="138" t="str">
        <f>IF(A19=0,"",IF('Saisie résultats'!BX20="A","Abs",('Saisie résultats'!BX20/102)*100))</f>
        <v/>
      </c>
      <c r="L19" s="138" t="str">
        <f>IF(A19=0,"",IF('Saisie résultats'!BY20="A","Abs",COUNTIF('Saisie résultats'!BY20:CH20,"1")*100/10))</f>
        <v/>
      </c>
      <c r="M19" s="138" t="str">
        <f>IF(A19=0,"",IF(AND('Saisie résultats'!DK20="A",'Saisie résultats'!CI20="A"),"Abs",(COUNTIF('Saisie résultats'!CI20:CK20,"1")+COUNTIF('Saisie résultats'!DK20:DM20,"1"))*100/(6-(COUNTIF('Saisie résultats'!CI20:CK20,"A")+COUNTIF('Saisie résultats'!DK20:DM20,"A")))))</f>
        <v/>
      </c>
      <c r="N19" s="138" t="str">
        <f>IF(A19=0,"",IF('Saisie résultats'!DN20="A","Abs",COUNTIF('Saisie résultats'!DN20:DW20,"1")*100/10))</f>
        <v/>
      </c>
      <c r="O19" s="138" t="str">
        <f>IF(A19=0,"",IF('Saisie résultats'!CL20="A","Abs",COUNTIF('Saisie résultats'!CL20:CZ20,"1")*100/15))</f>
        <v/>
      </c>
      <c r="P19" s="138" t="str">
        <f>IF(A19=0,"",IF('Saisie résultats'!DA20="A","Abs",COUNTIF('Saisie résultats'!DA20:DJ20,"1")*100/10))</f>
        <v/>
      </c>
      <c r="Q19" s="139" t="str">
        <f>IF(A19=0,"",IF('Saisie résultats'!DX20="A","Abs",COUNTIF('Saisie résultats'!DX20:EL20,"1")*100/15))</f>
        <v/>
      </c>
      <c r="R19" s="140" t="str">
        <f>IF(A19=0,"",IF('Saisie résultats'!EM20="A","Abs",COUNTIF('Saisie résultats'!EM20:ET20,"1")*100/8))</f>
        <v/>
      </c>
      <c r="T19" s="136">
        <f t="shared" si="1"/>
        <v>0</v>
      </c>
      <c r="U19" s="141" t="e">
        <f t="shared" si="2"/>
        <v>#DIV/0!</v>
      </c>
      <c r="V19" s="141" t="e">
        <f t="shared" si="3"/>
        <v>#DIV/0!</v>
      </c>
      <c r="W19" s="141" t="e">
        <f>#REF!</f>
        <v>#REF!</v>
      </c>
      <c r="X19" s="141" t="str">
        <f t="shared" si="4"/>
        <v/>
      </c>
      <c r="Y19" s="136">
        <f t="shared" si="5"/>
        <v>0</v>
      </c>
      <c r="Z19" s="141" t="e">
        <f>AVERAGE(L19,#REF!,N19,#REF!)</f>
        <v>#REF!</v>
      </c>
      <c r="AA19" s="141" t="str">
        <f t="shared" si="6"/>
        <v/>
      </c>
      <c r="AB19" s="141" t="e">
        <f>AVERAGE(#REF!)</f>
        <v>#REF!</v>
      </c>
      <c r="AC19" s="141" t="str">
        <f t="shared" si="7"/>
        <v/>
      </c>
      <c r="AD19" s="136">
        <f t="shared" si="8"/>
        <v>0</v>
      </c>
      <c r="AE19" s="141" t="str">
        <f t="shared" si="9"/>
        <v/>
      </c>
    </row>
    <row r="20" spans="1:31">
      <c r="A20" s="86">
        <f>Classe!B28</f>
        <v>0</v>
      </c>
      <c r="B20" s="86">
        <f>Classe!C28</f>
        <v>0</v>
      </c>
      <c r="C20" s="86" t="str">
        <f t="shared" si="0"/>
        <v>0 0</v>
      </c>
      <c r="D20" s="138" t="str">
        <f>IF(A20=0,"",IF('Saisie résultats'!G21="A","Abs",COUNTIF('Saisie résultats'!G21:R21,"1")*100/12))</f>
        <v/>
      </c>
      <c r="E20" s="138" t="str">
        <f>IF(A20=0,"",IF('Saisie résultats'!AV21="A","Abs",COUNTIF('Saisie résultats'!AV21:BG21,"1")*100/12))</f>
        <v/>
      </c>
      <c r="F20" s="138" t="str">
        <f>IF(A20=0,"",IF('Saisie résultats'!AC21="A","Abs",COUNTIF('Saisie résultats'!AC21:AQ21,"1")*100/15))</f>
        <v/>
      </c>
      <c r="G20" s="138" t="str">
        <f>IF(A20=0,"",IF('Saisie résultats'!BE21="A","Abs",COUNTIF('Saisie résultats'!BE21:BS21,"1")*100/15))</f>
        <v/>
      </c>
      <c r="H20" s="138" t="str">
        <f>IF(A20=0,"",IF(AND('Saisie résultats'!C21="A",'Saisie résultats'!AR21="A"),"Abs",(COUNTIF('Saisie résultats'!C21:F21,"1")+COUNTIF('Saisie résultats'!AR21:AU21,"1"))*100/(8-(COUNTIF('Saisie résultats'!C21:F21,"A")+COUNTIF('Saisie résultats'!AR21:AU21,"A")))))</f>
        <v/>
      </c>
      <c r="I20" s="138" t="str">
        <f>IF(A20=0,"",IF('Saisie résultats'!S21="A","Abs",COUNTIF('Saisie résultats'!S21:AB21,"1")*100/10))</f>
        <v/>
      </c>
      <c r="J20" s="138" t="str">
        <f>IF(A20=0,"",IF('Saisie résultats'!BW21="A","Abs",('Saisie résultats'!BW21/60)*100))</f>
        <v/>
      </c>
      <c r="K20" s="138" t="str">
        <f>IF(A20=0,"",IF('Saisie résultats'!BX21="A","Abs",('Saisie résultats'!BX21/102)*100))</f>
        <v/>
      </c>
      <c r="L20" s="138" t="str">
        <f>IF(A20=0,"",IF('Saisie résultats'!BY21="A","Abs",COUNTIF('Saisie résultats'!BY21:CH21,"1")*100/10))</f>
        <v/>
      </c>
      <c r="M20" s="138" t="str">
        <f>IF(A20=0,"",IF(AND('Saisie résultats'!DK21="A",'Saisie résultats'!CI21="A"),"Abs",(COUNTIF('Saisie résultats'!CI21:CK21,"1")+COUNTIF('Saisie résultats'!DK21:DM21,"1"))*100/(6-(COUNTIF('Saisie résultats'!CI21:CK21,"A")+COUNTIF('Saisie résultats'!DK21:DM21,"A")))))</f>
        <v/>
      </c>
      <c r="N20" s="138" t="str">
        <f>IF(A20=0,"",IF('Saisie résultats'!DN21="A","Abs",COUNTIF('Saisie résultats'!DN21:DW21,"1")*100/10))</f>
        <v/>
      </c>
      <c r="O20" s="138" t="str">
        <f>IF(A20=0,"",IF('Saisie résultats'!CL21="A","Abs",COUNTIF('Saisie résultats'!CL21:CZ21,"1")*100/15))</f>
        <v/>
      </c>
      <c r="P20" s="138" t="str">
        <f>IF(A20=0,"",IF('Saisie résultats'!DA21="A","Abs",COUNTIF('Saisie résultats'!DA21:DJ21,"1")*100/10))</f>
        <v/>
      </c>
      <c r="Q20" s="139" t="str">
        <f>IF(A20=0,"",IF('Saisie résultats'!DX21="A","Abs",COUNTIF('Saisie résultats'!DX21:EL21,"1")*100/15))</f>
        <v/>
      </c>
      <c r="R20" s="140" t="str">
        <f>IF(A20=0,"",IF('Saisie résultats'!EM21="A","Abs",COUNTIF('Saisie résultats'!EM21:ET21,"1")*100/8))</f>
        <v/>
      </c>
      <c r="T20" s="136">
        <f t="shared" si="1"/>
        <v>0</v>
      </c>
      <c r="U20" s="141" t="e">
        <f t="shared" si="2"/>
        <v>#DIV/0!</v>
      </c>
      <c r="V20" s="141" t="e">
        <f t="shared" si="3"/>
        <v>#DIV/0!</v>
      </c>
      <c r="W20" s="141" t="e">
        <f>#REF!</f>
        <v>#REF!</v>
      </c>
      <c r="X20" s="141" t="str">
        <f t="shared" si="4"/>
        <v/>
      </c>
      <c r="Y20" s="136">
        <f t="shared" si="5"/>
        <v>0</v>
      </c>
      <c r="Z20" s="141" t="e">
        <f>AVERAGE(L20,#REF!,N20,#REF!)</f>
        <v>#REF!</v>
      </c>
      <c r="AA20" s="141" t="str">
        <f t="shared" si="6"/>
        <v/>
      </c>
      <c r="AB20" s="141" t="e">
        <f>AVERAGE(#REF!)</f>
        <v>#REF!</v>
      </c>
      <c r="AC20" s="141" t="str">
        <f t="shared" si="7"/>
        <v/>
      </c>
      <c r="AD20" s="136">
        <f t="shared" si="8"/>
        <v>0</v>
      </c>
      <c r="AE20" s="141" t="str">
        <f t="shared" si="9"/>
        <v/>
      </c>
    </row>
    <row r="21" spans="1:31">
      <c r="A21" s="86">
        <f>Classe!B29</f>
        <v>0</v>
      </c>
      <c r="B21" s="86">
        <f>Classe!C29</f>
        <v>0</v>
      </c>
      <c r="C21" s="86" t="str">
        <f t="shared" si="0"/>
        <v>0 0</v>
      </c>
      <c r="D21" s="138" t="str">
        <f>IF(A21=0,"",IF('Saisie résultats'!G22="A","Abs",COUNTIF('Saisie résultats'!G22:R22,"1")*100/12))</f>
        <v/>
      </c>
      <c r="E21" s="138" t="str">
        <f>IF(A21=0,"",IF('Saisie résultats'!AV22="A","Abs",COUNTIF('Saisie résultats'!AV22:BG22,"1")*100/12))</f>
        <v/>
      </c>
      <c r="F21" s="138" t="str">
        <f>IF(A21=0,"",IF('Saisie résultats'!AC22="A","Abs",COUNTIF('Saisie résultats'!AC22:AQ22,"1")*100/15))</f>
        <v/>
      </c>
      <c r="G21" s="138" t="str">
        <f>IF(A21=0,"",IF('Saisie résultats'!BE22="A","Abs",COUNTIF('Saisie résultats'!BE22:BS22,"1")*100/15))</f>
        <v/>
      </c>
      <c r="H21" s="138" t="str">
        <f>IF(A21=0,"",IF(AND('Saisie résultats'!C22="A",'Saisie résultats'!AR22="A"),"Abs",(COUNTIF('Saisie résultats'!C22:F22,"1")+COUNTIF('Saisie résultats'!AR22:AU22,"1"))*100/(8-(COUNTIF('Saisie résultats'!C22:F22,"A")+COUNTIF('Saisie résultats'!AR22:AU22,"A")))))</f>
        <v/>
      </c>
      <c r="I21" s="138" t="str">
        <f>IF(A21=0,"",IF('Saisie résultats'!S22="A","Abs",COUNTIF('Saisie résultats'!S22:AB22,"1")*100/10))</f>
        <v/>
      </c>
      <c r="J21" s="138" t="str">
        <f>IF(A21=0,"",IF('Saisie résultats'!BW22="A","Abs",('Saisie résultats'!BW22/60)*100))</f>
        <v/>
      </c>
      <c r="K21" s="138" t="str">
        <f>IF(A21=0,"",IF('Saisie résultats'!BX22="A","Abs",('Saisie résultats'!BX22/102)*100))</f>
        <v/>
      </c>
      <c r="L21" s="138" t="str">
        <f>IF(A21=0,"",IF('Saisie résultats'!BY22="A","Abs",COUNTIF('Saisie résultats'!BY22:CH22,"1")*100/10))</f>
        <v/>
      </c>
      <c r="M21" s="138" t="str">
        <f>IF(A21=0,"",IF(AND('Saisie résultats'!DK22="A",'Saisie résultats'!CI22="A"),"Abs",(COUNTIF('Saisie résultats'!CI22:CK22,"1")+COUNTIF('Saisie résultats'!DK22:DM22,"1"))*100/(6-(COUNTIF('Saisie résultats'!CI22:CK22,"A")+COUNTIF('Saisie résultats'!DK22:DM22,"A")))))</f>
        <v/>
      </c>
      <c r="N21" s="138" t="str">
        <f>IF(A21=0,"",IF('Saisie résultats'!DN22="A","Abs",COUNTIF('Saisie résultats'!DN22:DW22,"1")*100/10))</f>
        <v/>
      </c>
      <c r="O21" s="138" t="str">
        <f>IF(A21=0,"",IF('Saisie résultats'!CL22="A","Abs",COUNTIF('Saisie résultats'!CL22:CZ22,"1")*100/15))</f>
        <v/>
      </c>
      <c r="P21" s="138" t="str">
        <f>IF(A21=0,"",IF('Saisie résultats'!DA22="A","Abs",COUNTIF('Saisie résultats'!DA22:DJ22,"1")*100/10))</f>
        <v/>
      </c>
      <c r="Q21" s="139" t="str">
        <f>IF(A21=0,"",IF('Saisie résultats'!DX22="A","Abs",COUNTIF('Saisie résultats'!DX22:EL22,"1")*100/15))</f>
        <v/>
      </c>
      <c r="R21" s="140" t="str">
        <f>IF(A21=0,"",IF('Saisie résultats'!EM22="A","Abs",COUNTIF('Saisie résultats'!EM22:ET22,"1")*100/8))</f>
        <v/>
      </c>
      <c r="T21" s="136">
        <f t="shared" si="1"/>
        <v>0</v>
      </c>
      <c r="U21" s="141" t="e">
        <f t="shared" si="2"/>
        <v>#DIV/0!</v>
      </c>
      <c r="V21" s="141" t="e">
        <f t="shared" si="3"/>
        <v>#DIV/0!</v>
      </c>
      <c r="W21" s="141" t="e">
        <f>#REF!</f>
        <v>#REF!</v>
      </c>
      <c r="X21" s="141" t="str">
        <f t="shared" si="4"/>
        <v/>
      </c>
      <c r="Y21" s="136">
        <f t="shared" si="5"/>
        <v>0</v>
      </c>
      <c r="Z21" s="141" t="e">
        <f>AVERAGE(L21,#REF!,N21,#REF!)</f>
        <v>#REF!</v>
      </c>
      <c r="AA21" s="141" t="str">
        <f t="shared" si="6"/>
        <v/>
      </c>
      <c r="AB21" s="141" t="e">
        <f>AVERAGE(#REF!)</f>
        <v>#REF!</v>
      </c>
      <c r="AC21" s="141" t="str">
        <f t="shared" si="7"/>
        <v/>
      </c>
      <c r="AD21" s="136">
        <f t="shared" si="8"/>
        <v>0</v>
      </c>
      <c r="AE21" s="141" t="str">
        <f t="shared" si="9"/>
        <v/>
      </c>
    </row>
    <row r="22" spans="1:31">
      <c r="A22" s="86">
        <f>Classe!B30</f>
        <v>0</v>
      </c>
      <c r="B22" s="86">
        <f>Classe!C30</f>
        <v>0</v>
      </c>
      <c r="C22" s="86" t="str">
        <f t="shared" si="0"/>
        <v>0 0</v>
      </c>
      <c r="D22" s="138" t="str">
        <f>IF(A22=0,"",IF('Saisie résultats'!G23="A","Abs",COUNTIF('Saisie résultats'!G23:R23,"1")*100/12))</f>
        <v/>
      </c>
      <c r="E22" s="138" t="str">
        <f>IF(A22=0,"",IF('Saisie résultats'!AV23="A","Abs",COUNTIF('Saisie résultats'!AV23:BG23,"1")*100/12))</f>
        <v/>
      </c>
      <c r="F22" s="138" t="str">
        <f>IF(A22=0,"",IF('Saisie résultats'!AC23="A","Abs",COUNTIF('Saisie résultats'!AC23:AQ23,"1")*100/15))</f>
        <v/>
      </c>
      <c r="G22" s="138" t="str">
        <f>IF(A22=0,"",IF('Saisie résultats'!BE23="A","Abs",COUNTIF('Saisie résultats'!BE23:BS23,"1")*100/15))</f>
        <v/>
      </c>
      <c r="H22" s="138" t="str">
        <f>IF(A22=0,"",IF(AND('Saisie résultats'!C23="A",'Saisie résultats'!AR23="A"),"Abs",(COUNTIF('Saisie résultats'!C23:F23,"1")+COUNTIF('Saisie résultats'!AR23:AU23,"1"))*100/(8-(COUNTIF('Saisie résultats'!C23:F23,"A")+COUNTIF('Saisie résultats'!AR23:AU23,"A")))))</f>
        <v/>
      </c>
      <c r="I22" s="138" t="str">
        <f>IF(A22=0,"",IF('Saisie résultats'!S23="A","Abs",COUNTIF('Saisie résultats'!S23:AB23,"1")*100/10))</f>
        <v/>
      </c>
      <c r="J22" s="138" t="str">
        <f>IF(A22=0,"",IF('Saisie résultats'!BW23="A","Abs",('Saisie résultats'!BW23/60)*100))</f>
        <v/>
      </c>
      <c r="K22" s="138" t="str">
        <f>IF(A22=0,"",IF('Saisie résultats'!BX23="A","Abs",('Saisie résultats'!BX23/102)*100))</f>
        <v/>
      </c>
      <c r="L22" s="138" t="str">
        <f>IF(A22=0,"",IF('Saisie résultats'!BY23="A","Abs",COUNTIF('Saisie résultats'!BY23:CH23,"1")*100/10))</f>
        <v/>
      </c>
      <c r="M22" s="138" t="str">
        <f>IF(A22=0,"",IF(AND('Saisie résultats'!DK23="A",'Saisie résultats'!CI23="A"),"Abs",(COUNTIF('Saisie résultats'!CI23:CK23,"1")+COUNTIF('Saisie résultats'!DK23:DM23,"1"))*100/(6-(COUNTIF('Saisie résultats'!CI23:CK23,"A")+COUNTIF('Saisie résultats'!DK23:DM23,"A")))))</f>
        <v/>
      </c>
      <c r="N22" s="138" t="str">
        <f>IF(A22=0,"",IF('Saisie résultats'!DN23="A","Abs",COUNTIF('Saisie résultats'!DN23:DW23,"1")*100/10))</f>
        <v/>
      </c>
      <c r="O22" s="138" t="str">
        <f>IF(A22=0,"",IF('Saisie résultats'!CL23="A","Abs",COUNTIF('Saisie résultats'!CL23:CZ23,"1")*100/15))</f>
        <v/>
      </c>
      <c r="P22" s="138" t="str">
        <f>IF(A22=0,"",IF('Saisie résultats'!DA23="A","Abs",COUNTIF('Saisie résultats'!DA23:DJ23,"1")*100/10))</f>
        <v/>
      </c>
      <c r="Q22" s="139" t="str">
        <f>IF(A22=0,"",IF('Saisie résultats'!DX23="A","Abs",COUNTIF('Saisie résultats'!DX23:EL23,"1")*100/15))</f>
        <v/>
      </c>
      <c r="R22" s="140" t="str">
        <f>IF(A22=0,"",IF('Saisie résultats'!EM23="A","Abs",COUNTIF('Saisie résultats'!EM23:ET23,"1")*100/8))</f>
        <v/>
      </c>
      <c r="T22" s="136">
        <f t="shared" si="1"/>
        <v>0</v>
      </c>
      <c r="U22" s="141" t="e">
        <f t="shared" si="2"/>
        <v>#DIV/0!</v>
      </c>
      <c r="V22" s="141" t="e">
        <f t="shared" si="3"/>
        <v>#DIV/0!</v>
      </c>
      <c r="W22" s="141" t="e">
        <f>#REF!</f>
        <v>#REF!</v>
      </c>
      <c r="X22" s="141" t="str">
        <f t="shared" si="4"/>
        <v/>
      </c>
      <c r="Y22" s="136">
        <f t="shared" si="5"/>
        <v>0</v>
      </c>
      <c r="Z22" s="141" t="e">
        <f>AVERAGE(L22,#REF!,N22,#REF!)</f>
        <v>#REF!</v>
      </c>
      <c r="AA22" s="141" t="str">
        <f t="shared" si="6"/>
        <v/>
      </c>
      <c r="AB22" s="141" t="e">
        <f>AVERAGE(#REF!)</f>
        <v>#REF!</v>
      </c>
      <c r="AC22" s="141" t="str">
        <f t="shared" si="7"/>
        <v/>
      </c>
      <c r="AD22" s="136">
        <f t="shared" si="8"/>
        <v>0</v>
      </c>
      <c r="AE22" s="141" t="str">
        <f t="shared" si="9"/>
        <v/>
      </c>
    </row>
    <row r="23" spans="1:31">
      <c r="A23" s="86">
        <f>Classe!B31</f>
        <v>0</v>
      </c>
      <c r="B23" s="86">
        <f>Classe!C31</f>
        <v>0</v>
      </c>
      <c r="C23" s="86" t="str">
        <f t="shared" si="0"/>
        <v>0 0</v>
      </c>
      <c r="D23" s="138" t="str">
        <f>IF(A23=0,"",IF('Saisie résultats'!G24="A","Abs",COUNTIF('Saisie résultats'!G24:R24,"1")*100/12))</f>
        <v/>
      </c>
      <c r="E23" s="138" t="str">
        <f>IF(A23=0,"",IF('Saisie résultats'!AV24="A","Abs",COUNTIF('Saisie résultats'!AV24:BG24,"1")*100/12))</f>
        <v/>
      </c>
      <c r="F23" s="138" t="str">
        <f>IF(A23=0,"",IF('Saisie résultats'!AC24="A","Abs",COUNTIF('Saisie résultats'!AC24:AQ24,"1")*100/15))</f>
        <v/>
      </c>
      <c r="G23" s="138" t="str">
        <f>IF(A23=0,"",IF('Saisie résultats'!BE24="A","Abs",COUNTIF('Saisie résultats'!BE24:BS24,"1")*100/15))</f>
        <v/>
      </c>
      <c r="H23" s="138" t="str">
        <f>IF(A23=0,"",IF(AND('Saisie résultats'!C24="A",'Saisie résultats'!AR24="A"),"Abs",(COUNTIF('Saisie résultats'!C24:F24,"1")+COUNTIF('Saisie résultats'!AR24:AU24,"1"))*100/(8-(COUNTIF('Saisie résultats'!C24:F24,"A")+COUNTIF('Saisie résultats'!AR24:AU24,"A")))))</f>
        <v/>
      </c>
      <c r="I23" s="138" t="str">
        <f>IF(A23=0,"",IF('Saisie résultats'!S24="A","Abs",COUNTIF('Saisie résultats'!S24:AB24,"1")*100/10))</f>
        <v/>
      </c>
      <c r="J23" s="138" t="str">
        <f>IF(A23=0,"",IF('Saisie résultats'!BW24="A","Abs",('Saisie résultats'!BW24/60)*100))</f>
        <v/>
      </c>
      <c r="K23" s="138" t="str">
        <f>IF(A23=0,"",IF('Saisie résultats'!BX24="A","Abs",('Saisie résultats'!BX24/102)*100))</f>
        <v/>
      </c>
      <c r="L23" s="138" t="str">
        <f>IF(A23=0,"",IF('Saisie résultats'!BY24="A","Abs",COUNTIF('Saisie résultats'!BY24:CH24,"1")*100/10))</f>
        <v/>
      </c>
      <c r="M23" s="138" t="str">
        <f>IF(A23=0,"",IF(AND('Saisie résultats'!DK24="A",'Saisie résultats'!CI24="A"),"Abs",(COUNTIF('Saisie résultats'!CI24:CK24,"1")+COUNTIF('Saisie résultats'!DK24:DM24,"1"))*100/(6-(COUNTIF('Saisie résultats'!CI24:CK24,"A")+COUNTIF('Saisie résultats'!DK24:DM24,"A")))))</f>
        <v/>
      </c>
      <c r="N23" s="138" t="str">
        <f>IF(A23=0,"",IF('Saisie résultats'!DN24="A","Abs",COUNTIF('Saisie résultats'!DN24:DW24,"1")*100/10))</f>
        <v/>
      </c>
      <c r="O23" s="138" t="str">
        <f>IF(A23=0,"",IF('Saisie résultats'!CL24="A","Abs",COUNTIF('Saisie résultats'!CL24:CZ24,"1")*100/15))</f>
        <v/>
      </c>
      <c r="P23" s="138" t="str">
        <f>IF(A23=0,"",IF('Saisie résultats'!DA24="A","Abs",COUNTIF('Saisie résultats'!DA24:DJ24,"1")*100/10))</f>
        <v/>
      </c>
      <c r="Q23" s="139" t="str">
        <f>IF(A23=0,"",IF('Saisie résultats'!DX24="A","Abs",COUNTIF('Saisie résultats'!DX24:EL24,"1")*100/15))</f>
        <v/>
      </c>
      <c r="R23" s="140" t="str">
        <f>IF(A23=0,"",IF('Saisie résultats'!EM24="A","Abs",COUNTIF('Saisie résultats'!EM24:ET24,"1")*100/8))</f>
        <v/>
      </c>
      <c r="T23" s="136">
        <f t="shared" si="1"/>
        <v>0</v>
      </c>
      <c r="U23" s="141" t="e">
        <f t="shared" si="2"/>
        <v>#DIV/0!</v>
      </c>
      <c r="V23" s="141" t="e">
        <f t="shared" si="3"/>
        <v>#DIV/0!</v>
      </c>
      <c r="W23" s="141" t="e">
        <f>#REF!</f>
        <v>#REF!</v>
      </c>
      <c r="X23" s="141" t="str">
        <f t="shared" si="4"/>
        <v/>
      </c>
      <c r="Y23" s="136">
        <f t="shared" si="5"/>
        <v>0</v>
      </c>
      <c r="Z23" s="141" t="e">
        <f>AVERAGE(L23,#REF!,N23,#REF!)</f>
        <v>#REF!</v>
      </c>
      <c r="AA23" s="141" t="str">
        <f t="shared" si="6"/>
        <v/>
      </c>
      <c r="AB23" s="141" t="e">
        <f>AVERAGE(#REF!)</f>
        <v>#REF!</v>
      </c>
      <c r="AC23" s="141" t="str">
        <f t="shared" si="7"/>
        <v/>
      </c>
      <c r="AD23" s="136">
        <f t="shared" si="8"/>
        <v>0</v>
      </c>
      <c r="AE23" s="141" t="str">
        <f t="shared" si="9"/>
        <v/>
      </c>
    </row>
    <row r="24" spans="1:31">
      <c r="A24" s="86">
        <f>Classe!B32</f>
        <v>0</v>
      </c>
      <c r="B24" s="86">
        <f>Classe!C32</f>
        <v>0</v>
      </c>
      <c r="C24" s="86" t="str">
        <f t="shared" si="0"/>
        <v>0 0</v>
      </c>
      <c r="D24" s="138" t="str">
        <f>IF(A24=0,"",IF('Saisie résultats'!G25="A","Abs",COUNTIF('Saisie résultats'!G25:R25,"1")*100/12))</f>
        <v/>
      </c>
      <c r="E24" s="138" t="str">
        <f>IF(A24=0,"",IF('Saisie résultats'!AV25="A","Abs",COUNTIF('Saisie résultats'!AV25:BG25,"1")*100/12))</f>
        <v/>
      </c>
      <c r="F24" s="138" t="str">
        <f>IF(A24=0,"",IF('Saisie résultats'!AC25="A","Abs",COUNTIF('Saisie résultats'!AC25:AQ25,"1")*100/15))</f>
        <v/>
      </c>
      <c r="G24" s="138" t="str">
        <f>IF(A24=0,"",IF('Saisie résultats'!BE25="A","Abs",COUNTIF('Saisie résultats'!BE25:BS25,"1")*100/15))</f>
        <v/>
      </c>
      <c r="H24" s="138" t="str">
        <f>IF(A24=0,"",IF(AND('Saisie résultats'!C25="A",'Saisie résultats'!AR25="A"),"Abs",(COUNTIF('Saisie résultats'!C25:F25,"1")+COUNTIF('Saisie résultats'!AR25:AU25,"1"))*100/(8-(COUNTIF('Saisie résultats'!C25:F25,"A")+COUNTIF('Saisie résultats'!AR25:AU25,"A")))))</f>
        <v/>
      </c>
      <c r="I24" s="138" t="str">
        <f>IF(A24=0,"",IF('Saisie résultats'!S25="A","Abs",COUNTIF('Saisie résultats'!S25:AB25,"1")*100/10))</f>
        <v/>
      </c>
      <c r="J24" s="138" t="str">
        <f>IF(A24=0,"",IF('Saisie résultats'!BW25="A","Abs",('Saisie résultats'!BW25/60)*100))</f>
        <v/>
      </c>
      <c r="K24" s="138" t="str">
        <f>IF(A24=0,"",IF('Saisie résultats'!BX25="A","Abs",('Saisie résultats'!BX25/102)*100))</f>
        <v/>
      </c>
      <c r="L24" s="138" t="str">
        <f>IF(A24=0,"",IF('Saisie résultats'!BY25="A","Abs",COUNTIF('Saisie résultats'!BY25:CH25,"1")*100/10))</f>
        <v/>
      </c>
      <c r="M24" s="138" t="str">
        <f>IF(A24=0,"",IF(AND('Saisie résultats'!DK25="A",'Saisie résultats'!CI25="A"),"Abs",(COUNTIF('Saisie résultats'!CI25:CK25,"1")+COUNTIF('Saisie résultats'!DK25:DM25,"1"))*100/(6-(COUNTIF('Saisie résultats'!CI25:CK25,"A")+COUNTIF('Saisie résultats'!DK25:DM25,"A")))))</f>
        <v/>
      </c>
      <c r="N24" s="138" t="str">
        <f>IF(A24=0,"",IF('Saisie résultats'!DN25="A","Abs",COUNTIF('Saisie résultats'!DN25:DW25,"1")*100/10))</f>
        <v/>
      </c>
      <c r="O24" s="138" t="str">
        <f>IF(A24=0,"",IF('Saisie résultats'!CL25="A","Abs",COUNTIF('Saisie résultats'!CL25:CZ25,"1")*100/15))</f>
        <v/>
      </c>
      <c r="P24" s="138" t="str">
        <f>IF(A24=0,"",IF('Saisie résultats'!DA25="A","Abs",COUNTIF('Saisie résultats'!DA25:DJ25,"1")*100/10))</f>
        <v/>
      </c>
      <c r="Q24" s="139" t="str">
        <f>IF(A24=0,"",IF('Saisie résultats'!DX25="A","Abs",COUNTIF('Saisie résultats'!DX25:EL25,"1")*100/15))</f>
        <v/>
      </c>
      <c r="R24" s="140" t="str">
        <f>IF(A24=0,"",IF('Saisie résultats'!EM25="A","Abs",COUNTIF('Saisie résultats'!EM25:ET25,"1")*100/8))</f>
        <v/>
      </c>
      <c r="T24" s="136">
        <f t="shared" si="1"/>
        <v>0</v>
      </c>
      <c r="U24" s="141" t="e">
        <f t="shared" si="2"/>
        <v>#DIV/0!</v>
      </c>
      <c r="V24" s="141" t="e">
        <f t="shared" si="3"/>
        <v>#DIV/0!</v>
      </c>
      <c r="W24" s="141" t="e">
        <f>#REF!</f>
        <v>#REF!</v>
      </c>
      <c r="X24" s="141" t="str">
        <f t="shared" si="4"/>
        <v/>
      </c>
      <c r="Y24" s="136">
        <f t="shared" si="5"/>
        <v>0</v>
      </c>
      <c r="Z24" s="141" t="e">
        <f>AVERAGE(L24,#REF!,N24,#REF!)</f>
        <v>#REF!</v>
      </c>
      <c r="AA24" s="141" t="str">
        <f t="shared" si="6"/>
        <v/>
      </c>
      <c r="AB24" s="141" t="e">
        <f>AVERAGE(#REF!)</f>
        <v>#REF!</v>
      </c>
      <c r="AC24" s="141" t="str">
        <f t="shared" si="7"/>
        <v/>
      </c>
      <c r="AD24" s="136">
        <f t="shared" si="8"/>
        <v>0</v>
      </c>
      <c r="AE24" s="141" t="str">
        <f t="shared" si="9"/>
        <v/>
      </c>
    </row>
    <row r="25" spans="1:31">
      <c r="A25" s="86">
        <f>Classe!B33</f>
        <v>0</v>
      </c>
      <c r="B25" s="86">
        <f>Classe!C33</f>
        <v>0</v>
      </c>
      <c r="C25" s="86" t="str">
        <f t="shared" si="0"/>
        <v>0 0</v>
      </c>
      <c r="D25" s="138" t="str">
        <f>IF(A25=0,"",IF('Saisie résultats'!G26="A","Abs",COUNTIF('Saisie résultats'!G26:R26,"1")*100/12))</f>
        <v/>
      </c>
      <c r="E25" s="138" t="str">
        <f>IF(A25=0,"",IF('Saisie résultats'!AV26="A","Abs",COUNTIF('Saisie résultats'!AV26:BG26,"1")*100/12))</f>
        <v/>
      </c>
      <c r="F25" s="138" t="str">
        <f>IF(A25=0,"",IF('Saisie résultats'!AC26="A","Abs",COUNTIF('Saisie résultats'!AC26:AQ26,"1")*100/15))</f>
        <v/>
      </c>
      <c r="G25" s="138" t="str">
        <f>IF(A25=0,"",IF('Saisie résultats'!BE26="A","Abs",COUNTIF('Saisie résultats'!BE26:BS26,"1")*100/15))</f>
        <v/>
      </c>
      <c r="H25" s="138" t="str">
        <f>IF(A25=0,"",IF(AND('Saisie résultats'!C26="A",'Saisie résultats'!AR26="A"),"Abs",(COUNTIF('Saisie résultats'!C26:F26,"1")+COUNTIF('Saisie résultats'!AR26:AU26,"1"))*100/(8-(COUNTIF('Saisie résultats'!C26:F26,"A")+COUNTIF('Saisie résultats'!AR26:AU26,"A")))))</f>
        <v/>
      </c>
      <c r="I25" s="138" t="str">
        <f>IF(A25=0,"",IF('Saisie résultats'!S26="A","Abs",COUNTIF('Saisie résultats'!S26:AB26,"1")*100/10))</f>
        <v/>
      </c>
      <c r="J25" s="138" t="str">
        <f>IF(A25=0,"",IF('Saisie résultats'!BW26="A","Abs",('Saisie résultats'!BW26/60)*100))</f>
        <v/>
      </c>
      <c r="K25" s="138" t="str">
        <f>IF(A25=0,"",IF('Saisie résultats'!BX26="A","Abs",('Saisie résultats'!BX26/102)*100))</f>
        <v/>
      </c>
      <c r="L25" s="138" t="str">
        <f>IF(A25=0,"",IF('Saisie résultats'!BY26="A","Abs",COUNTIF('Saisie résultats'!BY26:CH26,"1")*100/10))</f>
        <v/>
      </c>
      <c r="M25" s="138" t="str">
        <f>IF(A25=0,"",IF(AND('Saisie résultats'!DK26="A",'Saisie résultats'!CI26="A"),"Abs",(COUNTIF('Saisie résultats'!CI26:CK26,"1")+COUNTIF('Saisie résultats'!DK26:DM26,"1"))*100/(6-(COUNTIF('Saisie résultats'!CI26:CK26,"A")+COUNTIF('Saisie résultats'!DK26:DM26,"A")))))</f>
        <v/>
      </c>
      <c r="N25" s="138" t="str">
        <f>IF(A25=0,"",IF('Saisie résultats'!DN26="A","Abs",COUNTIF('Saisie résultats'!DN26:DW26,"1")*100/10))</f>
        <v/>
      </c>
      <c r="O25" s="138" t="str">
        <f>IF(A25=0,"",IF('Saisie résultats'!CL26="A","Abs",COUNTIF('Saisie résultats'!CL26:CZ26,"1")*100/15))</f>
        <v/>
      </c>
      <c r="P25" s="138" t="str">
        <f>IF(A25=0,"",IF('Saisie résultats'!DA26="A","Abs",COUNTIF('Saisie résultats'!DA26:DJ26,"1")*100/10))</f>
        <v/>
      </c>
      <c r="Q25" s="139" t="str">
        <f>IF(A25=0,"",IF('Saisie résultats'!DX26="A","Abs",COUNTIF('Saisie résultats'!DX26:EL26,"1")*100/15))</f>
        <v/>
      </c>
      <c r="R25" s="140" t="str">
        <f>IF(A25=0,"",IF('Saisie résultats'!EM26="A","Abs",COUNTIF('Saisie résultats'!EM26:ET26,"1")*100/8))</f>
        <v/>
      </c>
      <c r="T25" s="136">
        <f t="shared" si="1"/>
        <v>0</v>
      </c>
      <c r="U25" s="141" t="e">
        <f t="shared" si="2"/>
        <v>#DIV/0!</v>
      </c>
      <c r="V25" s="141" t="e">
        <f t="shared" si="3"/>
        <v>#DIV/0!</v>
      </c>
      <c r="W25" s="141" t="e">
        <f>#REF!</f>
        <v>#REF!</v>
      </c>
      <c r="X25" s="141" t="str">
        <f t="shared" si="4"/>
        <v/>
      </c>
      <c r="Y25" s="136">
        <f t="shared" si="5"/>
        <v>0</v>
      </c>
      <c r="Z25" s="141" t="e">
        <f>AVERAGE(L25,#REF!,N25,#REF!)</f>
        <v>#REF!</v>
      </c>
      <c r="AA25" s="141" t="str">
        <f t="shared" si="6"/>
        <v/>
      </c>
      <c r="AB25" s="141" t="e">
        <f>AVERAGE(#REF!)</f>
        <v>#REF!</v>
      </c>
      <c r="AC25" s="141" t="str">
        <f t="shared" si="7"/>
        <v/>
      </c>
      <c r="AD25" s="136">
        <f t="shared" si="8"/>
        <v>0</v>
      </c>
      <c r="AE25" s="141" t="str">
        <f t="shared" si="9"/>
        <v/>
      </c>
    </row>
    <row r="26" spans="1:31">
      <c r="A26" s="86">
        <f>Classe!B34</f>
        <v>0</v>
      </c>
      <c r="B26" s="86">
        <f>Classe!C34</f>
        <v>0</v>
      </c>
      <c r="C26" s="86" t="str">
        <f t="shared" si="0"/>
        <v>0 0</v>
      </c>
      <c r="D26" s="138" t="str">
        <f>IF(A26=0,"",IF('Saisie résultats'!G27="A","Abs",COUNTIF('Saisie résultats'!G27:R27,"1")*100/12))</f>
        <v/>
      </c>
      <c r="E26" s="138" t="str">
        <f>IF(A26=0,"",IF('Saisie résultats'!AV27="A","Abs",COUNTIF('Saisie résultats'!AV27:BG27,"1")*100/12))</f>
        <v/>
      </c>
      <c r="F26" s="138" t="str">
        <f>IF(A26=0,"",IF('Saisie résultats'!AC27="A","Abs",COUNTIF('Saisie résultats'!AC27:AQ27,"1")*100/15))</f>
        <v/>
      </c>
      <c r="G26" s="138" t="str">
        <f>IF(A26=0,"",IF('Saisie résultats'!BE27="A","Abs",COUNTIF('Saisie résultats'!BE27:BS27,"1")*100/15))</f>
        <v/>
      </c>
      <c r="H26" s="138" t="str">
        <f>IF(A26=0,"",IF(AND('Saisie résultats'!C27="A",'Saisie résultats'!AR27="A"),"Abs",(COUNTIF('Saisie résultats'!C27:F27,"1")+COUNTIF('Saisie résultats'!AR27:AU27,"1"))*100/(8-(COUNTIF('Saisie résultats'!C27:F27,"A")+COUNTIF('Saisie résultats'!AR27:AU27,"A")))))</f>
        <v/>
      </c>
      <c r="I26" s="138" t="str">
        <f>IF(A26=0,"",IF('Saisie résultats'!S27="A","Abs",COUNTIF('Saisie résultats'!S27:AB27,"1")*100/10))</f>
        <v/>
      </c>
      <c r="J26" s="138" t="str">
        <f>IF(A26=0,"",IF('Saisie résultats'!BW27="A","Abs",('Saisie résultats'!BW27/60)*100))</f>
        <v/>
      </c>
      <c r="K26" s="138" t="str">
        <f>IF(A26=0,"",IF('Saisie résultats'!BX27="A","Abs",('Saisie résultats'!BX27/102)*100))</f>
        <v/>
      </c>
      <c r="L26" s="138" t="str">
        <f>IF(A26=0,"",IF('Saisie résultats'!BY27="A","Abs",COUNTIF('Saisie résultats'!BY27:CH27,"1")*100/10))</f>
        <v/>
      </c>
      <c r="M26" s="138" t="str">
        <f>IF(A26=0,"",IF(AND('Saisie résultats'!DK27="A",'Saisie résultats'!CI27="A"),"Abs",(COUNTIF('Saisie résultats'!CI27:CK27,"1")+COUNTIF('Saisie résultats'!DK27:DM27,"1"))*100/(6-(COUNTIF('Saisie résultats'!CI27:CK27,"A")+COUNTIF('Saisie résultats'!DK27:DM27,"A")))))</f>
        <v/>
      </c>
      <c r="N26" s="138" t="str">
        <f>IF(A26=0,"",IF('Saisie résultats'!DN27="A","Abs",COUNTIF('Saisie résultats'!DN27:DW27,"1")*100/10))</f>
        <v/>
      </c>
      <c r="O26" s="138" t="str">
        <f>IF(A26=0,"",IF('Saisie résultats'!CL27="A","Abs",COUNTIF('Saisie résultats'!CL27:CZ27,"1")*100/15))</f>
        <v/>
      </c>
      <c r="P26" s="138" t="str">
        <f>IF(A26=0,"",IF('Saisie résultats'!DA27="A","Abs",COUNTIF('Saisie résultats'!DA27:DJ27,"1")*100/10))</f>
        <v/>
      </c>
      <c r="Q26" s="139" t="str">
        <f>IF(A26=0,"",IF('Saisie résultats'!DX27="A","Abs",COUNTIF('Saisie résultats'!DX27:EL27,"1")*100/15))</f>
        <v/>
      </c>
      <c r="R26" s="140" t="str">
        <f>IF(A26=0,"",IF('Saisie résultats'!EM27="A","Abs",COUNTIF('Saisie résultats'!EM27:ET27,"1")*100/8))</f>
        <v/>
      </c>
      <c r="T26" s="136">
        <f t="shared" si="1"/>
        <v>0</v>
      </c>
      <c r="U26" s="141" t="e">
        <f t="shared" si="2"/>
        <v>#DIV/0!</v>
      </c>
      <c r="V26" s="141" t="e">
        <f t="shared" si="3"/>
        <v>#DIV/0!</v>
      </c>
      <c r="W26" s="141" t="e">
        <f>#REF!</f>
        <v>#REF!</v>
      </c>
      <c r="X26" s="141" t="str">
        <f t="shared" si="4"/>
        <v/>
      </c>
      <c r="Y26" s="136">
        <f t="shared" si="5"/>
        <v>0</v>
      </c>
      <c r="Z26" s="141" t="e">
        <f>AVERAGE(L26,#REF!,N26,#REF!)</f>
        <v>#REF!</v>
      </c>
      <c r="AA26" s="141" t="str">
        <f t="shared" si="6"/>
        <v/>
      </c>
      <c r="AB26" s="141" t="e">
        <f>AVERAGE(#REF!)</f>
        <v>#REF!</v>
      </c>
      <c r="AC26" s="141" t="str">
        <f t="shared" si="7"/>
        <v/>
      </c>
      <c r="AD26" s="136">
        <f t="shared" si="8"/>
        <v>0</v>
      </c>
      <c r="AE26" s="141" t="str">
        <f t="shared" si="9"/>
        <v/>
      </c>
    </row>
    <row r="27" spans="1:31">
      <c r="A27" s="86">
        <f>Classe!B35</f>
        <v>0</v>
      </c>
      <c r="B27" s="86">
        <f>Classe!C35</f>
        <v>0</v>
      </c>
      <c r="C27" s="86" t="str">
        <f t="shared" si="0"/>
        <v>0 0</v>
      </c>
      <c r="D27" s="138" t="str">
        <f>IF(A27=0,"",IF('Saisie résultats'!G28="A","Abs",COUNTIF('Saisie résultats'!G28:R28,"1")*100/12))</f>
        <v/>
      </c>
      <c r="E27" s="138" t="str">
        <f>IF(A27=0,"",IF('Saisie résultats'!AV28="A","Abs",COUNTIF('Saisie résultats'!AV28:BG28,"1")*100/12))</f>
        <v/>
      </c>
      <c r="F27" s="138" t="str">
        <f>IF(A27=0,"",IF('Saisie résultats'!AC28="A","Abs",COUNTIF('Saisie résultats'!AC28:AQ28,"1")*100/15))</f>
        <v/>
      </c>
      <c r="G27" s="138" t="str">
        <f>IF(A27=0,"",IF('Saisie résultats'!BE28="A","Abs",COUNTIF('Saisie résultats'!BE28:BS28,"1")*100/15))</f>
        <v/>
      </c>
      <c r="H27" s="138" t="str">
        <f>IF(A27=0,"",IF(AND('Saisie résultats'!C28="A",'Saisie résultats'!AR28="A"),"Abs",(COUNTIF('Saisie résultats'!C28:F28,"1")+COUNTIF('Saisie résultats'!AR28:AU28,"1"))*100/(8-(COUNTIF('Saisie résultats'!C28:F28,"A")+COUNTIF('Saisie résultats'!AR28:AU28,"A")))))</f>
        <v/>
      </c>
      <c r="I27" s="138" t="str">
        <f>IF(A27=0,"",IF('Saisie résultats'!S28="A","Abs",COUNTIF('Saisie résultats'!S28:AB28,"1")*100/10))</f>
        <v/>
      </c>
      <c r="J27" s="138" t="str">
        <f>IF(A27=0,"",IF('Saisie résultats'!BW28="A","Abs",('Saisie résultats'!BW28/60)*100))</f>
        <v/>
      </c>
      <c r="K27" s="138" t="str">
        <f>IF(A27=0,"",IF('Saisie résultats'!BX28="A","Abs",('Saisie résultats'!BX28/102)*100))</f>
        <v/>
      </c>
      <c r="L27" s="138" t="str">
        <f>IF(A27=0,"",IF('Saisie résultats'!BY28="A","Abs",COUNTIF('Saisie résultats'!BY28:CH28,"1")*100/10))</f>
        <v/>
      </c>
      <c r="M27" s="138" t="str">
        <f>IF(A27=0,"",IF(AND('Saisie résultats'!DK28="A",'Saisie résultats'!CI28="A"),"Abs",(COUNTIF('Saisie résultats'!CI28:CK28,"1")+COUNTIF('Saisie résultats'!DK28:DM28,"1"))*100/(6-(COUNTIF('Saisie résultats'!CI28:CK28,"A")+COUNTIF('Saisie résultats'!DK28:DM28,"A")))))</f>
        <v/>
      </c>
      <c r="N27" s="138" t="str">
        <f>IF(A27=0,"",IF('Saisie résultats'!DN28="A","Abs",COUNTIF('Saisie résultats'!DN28:DW28,"1")*100/10))</f>
        <v/>
      </c>
      <c r="O27" s="138" t="str">
        <f>IF(A27=0,"",IF('Saisie résultats'!CL28="A","Abs",COUNTIF('Saisie résultats'!CL28:CZ28,"1")*100/15))</f>
        <v/>
      </c>
      <c r="P27" s="138" t="str">
        <f>IF(A27=0,"",IF('Saisie résultats'!DA28="A","Abs",COUNTIF('Saisie résultats'!DA28:DJ28,"1")*100/10))</f>
        <v/>
      </c>
      <c r="Q27" s="139" t="str">
        <f>IF(A27=0,"",IF('Saisie résultats'!DX28="A","Abs",COUNTIF('Saisie résultats'!DX28:EL28,"1")*100/15))</f>
        <v/>
      </c>
      <c r="R27" s="140" t="str">
        <f>IF(A27=0,"",IF('Saisie résultats'!EM28="A","Abs",COUNTIF('Saisie résultats'!EM28:ET28,"1")*100/8))</f>
        <v/>
      </c>
      <c r="T27" s="136">
        <f t="shared" si="1"/>
        <v>0</v>
      </c>
      <c r="U27" s="141" t="e">
        <f t="shared" si="2"/>
        <v>#DIV/0!</v>
      </c>
      <c r="V27" s="141" t="e">
        <f t="shared" si="3"/>
        <v>#DIV/0!</v>
      </c>
      <c r="W27" s="141" t="e">
        <f>#REF!</f>
        <v>#REF!</v>
      </c>
      <c r="X27" s="141" t="str">
        <f t="shared" si="4"/>
        <v/>
      </c>
      <c r="Y27" s="136">
        <f t="shared" si="5"/>
        <v>0</v>
      </c>
      <c r="Z27" s="141" t="e">
        <f>AVERAGE(L27,#REF!,N27,#REF!)</f>
        <v>#REF!</v>
      </c>
      <c r="AA27" s="141" t="str">
        <f t="shared" si="6"/>
        <v/>
      </c>
      <c r="AB27" s="141" t="e">
        <f>AVERAGE(#REF!)</f>
        <v>#REF!</v>
      </c>
      <c r="AC27" s="141" t="str">
        <f t="shared" si="7"/>
        <v/>
      </c>
      <c r="AD27" s="136">
        <f t="shared" si="8"/>
        <v>0</v>
      </c>
      <c r="AE27" s="141" t="str">
        <f t="shared" si="9"/>
        <v/>
      </c>
    </row>
    <row r="28" spans="1:31">
      <c r="A28" s="86">
        <f>Classe!B36</f>
        <v>0</v>
      </c>
      <c r="B28" s="86">
        <f>Classe!C36</f>
        <v>0</v>
      </c>
      <c r="C28" s="86" t="str">
        <f t="shared" si="0"/>
        <v>0 0</v>
      </c>
      <c r="D28" s="138" t="str">
        <f>IF(A28=0,"",IF('Saisie résultats'!G29="A","Abs",COUNTIF('Saisie résultats'!G29:R29,"1")*100/12))</f>
        <v/>
      </c>
      <c r="E28" s="138" t="str">
        <f>IF(A28=0,"",IF('Saisie résultats'!AV29="A","Abs",COUNTIF('Saisie résultats'!AV29:BG29,"1")*100/12))</f>
        <v/>
      </c>
      <c r="F28" s="138" t="str">
        <f>IF(A28=0,"",IF('Saisie résultats'!AC29="A","Abs",COUNTIF('Saisie résultats'!AC29:AQ29,"1")*100/15))</f>
        <v/>
      </c>
      <c r="G28" s="138" t="str">
        <f>IF(A28=0,"",IF('Saisie résultats'!BE29="A","Abs",COUNTIF('Saisie résultats'!BE29:BS29,"1")*100/15))</f>
        <v/>
      </c>
      <c r="H28" s="138" t="str">
        <f>IF(A28=0,"",IF(AND('Saisie résultats'!C29="A",'Saisie résultats'!AR29="A"),"Abs",(COUNTIF('Saisie résultats'!C29:F29,"1")+COUNTIF('Saisie résultats'!AR29:AU29,"1"))*100/(8-(COUNTIF('Saisie résultats'!C29:F29,"A")+COUNTIF('Saisie résultats'!AR29:AU29,"A")))))</f>
        <v/>
      </c>
      <c r="I28" s="138" t="str">
        <f>IF(A28=0,"",IF('Saisie résultats'!S29="A","Abs",COUNTIF('Saisie résultats'!S29:AB29,"1")*100/10))</f>
        <v/>
      </c>
      <c r="J28" s="138" t="str">
        <f>IF(A28=0,"",IF('Saisie résultats'!BW29="A","Abs",('Saisie résultats'!BW29/60)*100))</f>
        <v/>
      </c>
      <c r="K28" s="138" t="str">
        <f>IF(A28=0,"",IF('Saisie résultats'!BX29="A","Abs",('Saisie résultats'!BX29/102)*100))</f>
        <v/>
      </c>
      <c r="L28" s="138" t="str">
        <f>IF(A28=0,"",IF('Saisie résultats'!BY29="A","Abs",COUNTIF('Saisie résultats'!BY29:CH29,"1")*100/10))</f>
        <v/>
      </c>
      <c r="M28" s="138" t="str">
        <f>IF(A28=0,"",IF(AND('Saisie résultats'!DK29="A",'Saisie résultats'!CI29="A"),"Abs",(COUNTIF('Saisie résultats'!CI29:CK29,"1")+COUNTIF('Saisie résultats'!DK29:DM29,"1"))*100/(6-(COUNTIF('Saisie résultats'!CI29:CK29,"A")+COUNTIF('Saisie résultats'!DK29:DM29,"A")))))</f>
        <v/>
      </c>
      <c r="N28" s="138" t="str">
        <f>IF(A28=0,"",IF('Saisie résultats'!DN29="A","Abs",COUNTIF('Saisie résultats'!DN29:DW29,"1")*100/10))</f>
        <v/>
      </c>
      <c r="O28" s="138" t="str">
        <f>IF(A28=0,"",IF('Saisie résultats'!CL29="A","Abs",COUNTIF('Saisie résultats'!CL29:CZ29,"1")*100/15))</f>
        <v/>
      </c>
      <c r="P28" s="138" t="str">
        <f>IF(A28=0,"",IF('Saisie résultats'!DA29="A","Abs",COUNTIF('Saisie résultats'!DA29:DJ29,"1")*100/10))</f>
        <v/>
      </c>
      <c r="Q28" s="139" t="str">
        <f>IF(A28=0,"",IF('Saisie résultats'!DX29="A","Abs",COUNTIF('Saisie résultats'!DX29:EL29,"1")*100/15))</f>
        <v/>
      </c>
      <c r="R28" s="140" t="str">
        <f>IF(A28=0,"",IF('Saisie résultats'!EM29="A","Abs",COUNTIF('Saisie résultats'!EM29:ET29,"1")*100/8))</f>
        <v/>
      </c>
      <c r="T28" s="136">
        <f t="shared" si="1"/>
        <v>0</v>
      </c>
      <c r="U28" s="141" t="e">
        <f t="shared" si="2"/>
        <v>#DIV/0!</v>
      </c>
      <c r="V28" s="141" t="e">
        <f t="shared" si="3"/>
        <v>#DIV/0!</v>
      </c>
      <c r="W28" s="141" t="e">
        <f>#REF!</f>
        <v>#REF!</v>
      </c>
      <c r="X28" s="141" t="str">
        <f t="shared" si="4"/>
        <v/>
      </c>
      <c r="Y28" s="136">
        <f t="shared" si="5"/>
        <v>0</v>
      </c>
      <c r="Z28" s="141" t="e">
        <f>AVERAGE(L28,#REF!,N28,#REF!)</f>
        <v>#REF!</v>
      </c>
      <c r="AA28" s="141" t="str">
        <f t="shared" si="6"/>
        <v/>
      </c>
      <c r="AB28" s="141" t="e">
        <f>AVERAGE(#REF!)</f>
        <v>#REF!</v>
      </c>
      <c r="AC28" s="141" t="str">
        <f t="shared" si="7"/>
        <v/>
      </c>
      <c r="AD28" s="136">
        <f t="shared" si="8"/>
        <v>0</v>
      </c>
      <c r="AE28" s="141" t="str">
        <f t="shared" si="9"/>
        <v/>
      </c>
    </row>
    <row r="29" spans="1:31">
      <c r="A29" s="86">
        <f>Classe!B37</f>
        <v>0</v>
      </c>
      <c r="B29" s="86">
        <f>Classe!C37</f>
        <v>0</v>
      </c>
      <c r="C29" s="86" t="str">
        <f t="shared" si="0"/>
        <v>0 0</v>
      </c>
      <c r="D29" s="138" t="str">
        <f>IF(A29=0,"",IF('Saisie résultats'!G30="A","Abs",COUNTIF('Saisie résultats'!G30:R30,"1")*100/12))</f>
        <v/>
      </c>
      <c r="E29" s="138" t="str">
        <f>IF(A29=0,"",IF('Saisie résultats'!AV30="A","Abs",COUNTIF('Saisie résultats'!AV30:BG30,"1")*100/12))</f>
        <v/>
      </c>
      <c r="F29" s="138" t="str">
        <f>IF(A29=0,"",IF('Saisie résultats'!AC30="A","Abs",COUNTIF('Saisie résultats'!AC30:AQ30,"1")*100/15))</f>
        <v/>
      </c>
      <c r="G29" s="138" t="str">
        <f>IF(A29=0,"",IF('Saisie résultats'!BE30="A","Abs",COUNTIF('Saisie résultats'!BE30:BS30,"1")*100/15))</f>
        <v/>
      </c>
      <c r="H29" s="138" t="str">
        <f>IF(A29=0,"",IF(AND('Saisie résultats'!C30="A",'Saisie résultats'!AR30="A"),"Abs",(COUNTIF('Saisie résultats'!C30:F30,"1")+COUNTIF('Saisie résultats'!AR30:AU30,"1"))*100/(8-(COUNTIF('Saisie résultats'!C30:F30,"A")+COUNTIF('Saisie résultats'!AR30:AU30,"A")))))</f>
        <v/>
      </c>
      <c r="I29" s="138" t="str">
        <f>IF(A29=0,"",IF('Saisie résultats'!S30="A","Abs",COUNTIF('Saisie résultats'!S30:AB30,"1")*100/10))</f>
        <v/>
      </c>
      <c r="J29" s="138" t="str">
        <f>IF(A29=0,"",IF('Saisie résultats'!BW30="A","Abs",('Saisie résultats'!BW30/60)*100))</f>
        <v/>
      </c>
      <c r="K29" s="138" t="str">
        <f>IF(A29=0,"",IF('Saisie résultats'!BX30="A","Abs",('Saisie résultats'!BX30/102)*100))</f>
        <v/>
      </c>
      <c r="L29" s="138" t="str">
        <f>IF(A29=0,"",IF('Saisie résultats'!BY30="A","Abs",COUNTIF('Saisie résultats'!BY30:CH30,"1")*100/10))</f>
        <v/>
      </c>
      <c r="M29" s="138" t="str">
        <f>IF(A29=0,"",IF(AND('Saisie résultats'!DK30="A",'Saisie résultats'!CI30="A"),"Abs",(COUNTIF('Saisie résultats'!CI30:CK30,"1")+COUNTIF('Saisie résultats'!DK30:DM30,"1"))*100/(6-(COUNTIF('Saisie résultats'!CI30:CK30,"A")+COUNTIF('Saisie résultats'!DK30:DM30,"A")))))</f>
        <v/>
      </c>
      <c r="N29" s="138" t="str">
        <f>IF(A29=0,"",IF('Saisie résultats'!DN30="A","Abs",COUNTIF('Saisie résultats'!DN30:DW30,"1")*100/10))</f>
        <v/>
      </c>
      <c r="O29" s="138" t="str">
        <f>IF(A29=0,"",IF('Saisie résultats'!CL30="A","Abs",COUNTIF('Saisie résultats'!CL30:CZ30,"1")*100/15))</f>
        <v/>
      </c>
      <c r="P29" s="138" t="str">
        <f>IF(A29=0,"",IF('Saisie résultats'!DA30="A","Abs",COUNTIF('Saisie résultats'!DA30:DJ30,"1")*100/10))</f>
        <v/>
      </c>
      <c r="Q29" s="139" t="str">
        <f>IF(A29=0,"",IF('Saisie résultats'!DX30="A","Abs",COUNTIF('Saisie résultats'!DX30:EL30,"1")*100/15))</f>
        <v/>
      </c>
      <c r="R29" s="140" t="str">
        <f>IF(A29=0,"",IF('Saisie résultats'!EM30="A","Abs",COUNTIF('Saisie résultats'!EM30:ET30,"1")*100/8))</f>
        <v/>
      </c>
      <c r="T29" s="136">
        <f t="shared" si="1"/>
        <v>0</v>
      </c>
      <c r="U29" s="141" t="e">
        <f t="shared" si="2"/>
        <v>#DIV/0!</v>
      </c>
      <c r="V29" s="141" t="e">
        <f t="shared" si="3"/>
        <v>#DIV/0!</v>
      </c>
      <c r="W29" s="141" t="e">
        <f>#REF!</f>
        <v>#REF!</v>
      </c>
      <c r="X29" s="141" t="str">
        <f t="shared" si="4"/>
        <v/>
      </c>
      <c r="Y29" s="136">
        <f t="shared" si="5"/>
        <v>0</v>
      </c>
      <c r="Z29" s="141" t="e">
        <f>AVERAGE(L29,#REF!,N29,#REF!)</f>
        <v>#REF!</v>
      </c>
      <c r="AA29" s="141" t="str">
        <f t="shared" si="6"/>
        <v/>
      </c>
      <c r="AB29" s="141" t="e">
        <f>AVERAGE(#REF!)</f>
        <v>#REF!</v>
      </c>
      <c r="AC29" s="141" t="str">
        <f t="shared" si="7"/>
        <v/>
      </c>
      <c r="AD29" s="136">
        <f t="shared" si="8"/>
        <v>0</v>
      </c>
      <c r="AE29" s="141" t="str">
        <f t="shared" si="9"/>
        <v/>
      </c>
    </row>
    <row r="30" spans="1:31">
      <c r="A30" s="86">
        <f>Classe!B38</f>
        <v>0</v>
      </c>
      <c r="B30" s="86">
        <f>Classe!C38</f>
        <v>0</v>
      </c>
      <c r="C30" s="86" t="str">
        <f t="shared" si="0"/>
        <v>0 0</v>
      </c>
      <c r="D30" s="138" t="str">
        <f>IF(A30=0,"",IF('Saisie résultats'!G31="A","Abs",COUNTIF('Saisie résultats'!G31:R31,"1")*100/12))</f>
        <v/>
      </c>
      <c r="E30" s="138" t="str">
        <f>IF(A30=0,"",IF('Saisie résultats'!AV31="A","Abs",COUNTIF('Saisie résultats'!AV31:BG31,"1")*100/12))</f>
        <v/>
      </c>
      <c r="F30" s="138" t="str">
        <f>IF(A30=0,"",IF('Saisie résultats'!AC31="A","Abs",COUNTIF('Saisie résultats'!AC31:AQ31,"1")*100/15))</f>
        <v/>
      </c>
      <c r="G30" s="138" t="str">
        <f>IF(A30=0,"",IF('Saisie résultats'!BE31="A","Abs",COUNTIF('Saisie résultats'!BE31:BS31,"1")*100/15))</f>
        <v/>
      </c>
      <c r="H30" s="138" t="str">
        <f>IF(A30=0,"",IF(AND('Saisie résultats'!C31="A",'Saisie résultats'!AR31="A"),"Abs",(COUNTIF('Saisie résultats'!C31:F31,"1")+COUNTIF('Saisie résultats'!AR31:AU31,"1"))*100/(8-(COUNTIF('Saisie résultats'!C31:F31,"A")+COUNTIF('Saisie résultats'!AR31:AU31,"A")))))</f>
        <v/>
      </c>
      <c r="I30" s="138" t="str">
        <f>IF(A30=0,"",IF('Saisie résultats'!S31="A","Abs",COUNTIF('Saisie résultats'!S31:AB31,"1")*100/10))</f>
        <v/>
      </c>
      <c r="J30" s="138" t="str">
        <f>IF(A30=0,"",IF('Saisie résultats'!BW31="A","Abs",('Saisie résultats'!BW31/60)*100))</f>
        <v/>
      </c>
      <c r="K30" s="138" t="str">
        <f>IF(A30=0,"",IF('Saisie résultats'!BX31="A","Abs",('Saisie résultats'!BX31/102)*100))</f>
        <v/>
      </c>
      <c r="L30" s="138" t="str">
        <f>IF(A30=0,"",IF('Saisie résultats'!BY31="A","Abs",COUNTIF('Saisie résultats'!BY31:CH31,"1")*100/10))</f>
        <v/>
      </c>
      <c r="M30" s="138" t="str">
        <f>IF(A30=0,"",IF(AND('Saisie résultats'!DK31="A",'Saisie résultats'!CI31="A"),"Abs",(COUNTIF('Saisie résultats'!CI31:CK31,"1")+COUNTIF('Saisie résultats'!DK31:DM31,"1"))*100/(6-(COUNTIF('Saisie résultats'!CI31:CK31,"A")+COUNTIF('Saisie résultats'!DK31:DM31,"A")))))</f>
        <v/>
      </c>
      <c r="N30" s="138" t="str">
        <f>IF(A30=0,"",IF('Saisie résultats'!DN31="A","Abs",COUNTIF('Saisie résultats'!DN31:DW31,"1")*100/10))</f>
        <v/>
      </c>
      <c r="O30" s="138" t="str">
        <f>IF(A30=0,"",IF('Saisie résultats'!CL31="A","Abs",COUNTIF('Saisie résultats'!CL31:CZ31,"1")*100/15))</f>
        <v/>
      </c>
      <c r="P30" s="138" t="str">
        <f>IF(A30=0,"",IF('Saisie résultats'!DA31="A","Abs",COUNTIF('Saisie résultats'!DA31:DJ31,"1")*100/10))</f>
        <v/>
      </c>
      <c r="Q30" s="139" t="str">
        <f>IF(A30=0,"",IF('Saisie résultats'!DX31="A","Abs",COUNTIF('Saisie résultats'!DX31:EL31,"1")*100/15))</f>
        <v/>
      </c>
      <c r="R30" s="140" t="str">
        <f>IF(A30=0,"",IF('Saisie résultats'!EM31="A","Abs",COUNTIF('Saisie résultats'!EM31:ET31,"1")*100/8))</f>
        <v/>
      </c>
      <c r="T30" s="136">
        <f t="shared" si="1"/>
        <v>0</v>
      </c>
      <c r="U30" s="141" t="e">
        <f t="shared" si="2"/>
        <v>#DIV/0!</v>
      </c>
      <c r="V30" s="141" t="e">
        <f t="shared" si="3"/>
        <v>#DIV/0!</v>
      </c>
      <c r="W30" s="141" t="e">
        <f>#REF!</f>
        <v>#REF!</v>
      </c>
      <c r="X30" s="141" t="str">
        <f t="shared" si="4"/>
        <v/>
      </c>
      <c r="Y30" s="136">
        <f t="shared" si="5"/>
        <v>0</v>
      </c>
      <c r="Z30" s="141" t="e">
        <f>AVERAGE(L30,#REF!,N30,#REF!)</f>
        <v>#REF!</v>
      </c>
      <c r="AA30" s="141" t="str">
        <f t="shared" si="6"/>
        <v/>
      </c>
      <c r="AB30" s="141" t="e">
        <f>AVERAGE(#REF!)</f>
        <v>#REF!</v>
      </c>
      <c r="AC30" s="141" t="str">
        <f t="shared" si="7"/>
        <v/>
      </c>
      <c r="AD30" s="136">
        <f t="shared" si="8"/>
        <v>0</v>
      </c>
      <c r="AE30" s="141" t="str">
        <f t="shared" si="9"/>
        <v/>
      </c>
    </row>
    <row r="31" spans="1:31">
      <c r="A31" s="86">
        <f>Classe!B39</f>
        <v>0</v>
      </c>
      <c r="B31" s="86">
        <f>Classe!C39</f>
        <v>0</v>
      </c>
      <c r="C31" s="86" t="str">
        <f t="shared" si="0"/>
        <v>0 0</v>
      </c>
      <c r="D31" s="138" t="str">
        <f>IF(A31=0,"",IF('Saisie résultats'!G32="A","Abs",COUNTIF('Saisie résultats'!G32:R32,"1")*100/12))</f>
        <v/>
      </c>
      <c r="E31" s="138" t="str">
        <f>IF(A31=0,"",IF('Saisie résultats'!AV32="A","Abs",COUNTIF('Saisie résultats'!AV32:BG32,"1")*100/12))</f>
        <v/>
      </c>
      <c r="F31" s="138" t="str">
        <f>IF(A31=0,"",IF('Saisie résultats'!AC32="A","Abs",COUNTIF('Saisie résultats'!AC32:AQ32,"1")*100/15))</f>
        <v/>
      </c>
      <c r="G31" s="138" t="str">
        <f>IF(A31=0,"",IF('Saisie résultats'!BE32="A","Abs",COUNTIF('Saisie résultats'!BE32:BS32,"1")*100/15))</f>
        <v/>
      </c>
      <c r="H31" s="138" t="str">
        <f>IF(A31=0,"",IF(AND('Saisie résultats'!C32="A",'Saisie résultats'!AR32="A"),"Abs",(COUNTIF('Saisie résultats'!C32:F32,"1")+COUNTIF('Saisie résultats'!AR32:AU32,"1"))*100/(8-(COUNTIF('Saisie résultats'!C32:F32,"A")+COUNTIF('Saisie résultats'!AR32:AU32,"A")))))</f>
        <v/>
      </c>
      <c r="I31" s="138" t="str">
        <f>IF(A31=0,"",IF('Saisie résultats'!S32="A","Abs",COUNTIF('Saisie résultats'!S32:AB32,"1")*100/10))</f>
        <v/>
      </c>
      <c r="J31" s="138" t="str">
        <f>IF(A31=0,"",IF('Saisie résultats'!BW32="A","Abs",('Saisie résultats'!BW32/60)*100))</f>
        <v/>
      </c>
      <c r="K31" s="138" t="str">
        <f>IF(A31=0,"",IF('Saisie résultats'!BX32="A","Abs",('Saisie résultats'!BX32/102)*100))</f>
        <v/>
      </c>
      <c r="L31" s="138" t="str">
        <f>IF(A31=0,"",IF('Saisie résultats'!BY32="A","Abs",COUNTIF('Saisie résultats'!BY32:CH32,"1")*100/10))</f>
        <v/>
      </c>
      <c r="M31" s="138" t="str">
        <f>IF(A31=0,"",IF(AND('Saisie résultats'!DK32="A",'Saisie résultats'!CI32="A"),"Abs",(COUNTIF('Saisie résultats'!CI32:CK32,"1")+COUNTIF('Saisie résultats'!DK32:DM32,"1"))*100/(6-(COUNTIF('Saisie résultats'!CI32:CK32,"A")+COUNTIF('Saisie résultats'!DK32:DM32,"A")))))</f>
        <v/>
      </c>
      <c r="N31" s="138" t="str">
        <f>IF(A31=0,"",IF('Saisie résultats'!DN32="A","Abs",COUNTIF('Saisie résultats'!DN32:DW32,"1")*100/10))</f>
        <v/>
      </c>
      <c r="O31" s="138" t="str">
        <f>IF(A31=0,"",IF('Saisie résultats'!CL32="A","Abs",COUNTIF('Saisie résultats'!CL32:CZ32,"1")*100/15))</f>
        <v/>
      </c>
      <c r="P31" s="138" t="str">
        <f>IF(A31=0,"",IF('Saisie résultats'!DA32="A","Abs",COUNTIF('Saisie résultats'!DA32:DJ32,"1")*100/10))</f>
        <v/>
      </c>
      <c r="Q31" s="139" t="str">
        <f>IF(A31=0,"",IF('Saisie résultats'!DX32="A","Abs",COUNTIF('Saisie résultats'!DX32:EL32,"1")*100/15))</f>
        <v/>
      </c>
      <c r="R31" s="140" t="str">
        <f>IF(A31=0,"",IF('Saisie résultats'!EM32="A","Abs",COUNTIF('Saisie résultats'!EM32:ET32,"1")*100/8))</f>
        <v/>
      </c>
      <c r="T31" s="136">
        <f t="shared" si="1"/>
        <v>0</v>
      </c>
      <c r="U31" s="141" t="e">
        <f t="shared" si="2"/>
        <v>#DIV/0!</v>
      </c>
      <c r="V31" s="141" t="e">
        <f t="shared" si="3"/>
        <v>#DIV/0!</v>
      </c>
      <c r="W31" s="141" t="e">
        <f>#REF!</f>
        <v>#REF!</v>
      </c>
      <c r="X31" s="141" t="str">
        <f t="shared" si="4"/>
        <v/>
      </c>
      <c r="Y31" s="136">
        <f t="shared" si="5"/>
        <v>0</v>
      </c>
      <c r="Z31" s="141" t="e">
        <f>AVERAGE(L31,#REF!,N31,#REF!)</f>
        <v>#REF!</v>
      </c>
      <c r="AA31" s="141" t="str">
        <f t="shared" si="6"/>
        <v/>
      </c>
      <c r="AB31" s="141" t="e">
        <f>AVERAGE(#REF!)</f>
        <v>#REF!</v>
      </c>
      <c r="AC31" s="141" t="str">
        <f t="shared" si="7"/>
        <v/>
      </c>
      <c r="AD31" s="136">
        <f t="shared" si="8"/>
        <v>0</v>
      </c>
      <c r="AE31" s="141" t="str">
        <f t="shared" si="9"/>
        <v/>
      </c>
    </row>
    <row r="32" spans="1:31">
      <c r="A32" s="86">
        <f>Classe!B40</f>
        <v>0</v>
      </c>
      <c r="B32" s="86">
        <f>Classe!C40</f>
        <v>0</v>
      </c>
      <c r="C32" s="86" t="str">
        <f t="shared" si="0"/>
        <v>0 0</v>
      </c>
      <c r="D32" s="138" t="str">
        <f>IF(A32=0,"",IF('Saisie résultats'!G33="A","Abs",COUNTIF('Saisie résultats'!G33:R33,"1")*100/12))</f>
        <v/>
      </c>
      <c r="E32" s="138" t="str">
        <f>IF(A32=0,"",IF('Saisie résultats'!AV33="A","Abs",COUNTIF('Saisie résultats'!AV33:BG33,"1")*100/12))</f>
        <v/>
      </c>
      <c r="F32" s="138" t="str">
        <f>IF(A32=0,"",IF('Saisie résultats'!AC33="A","Abs",COUNTIF('Saisie résultats'!AC33:AQ33,"1")*100/15))</f>
        <v/>
      </c>
      <c r="G32" s="138" t="str">
        <f>IF(A32=0,"",IF('Saisie résultats'!BE33="A","Abs",COUNTIF('Saisie résultats'!BE33:BS33,"1")*100/15))</f>
        <v/>
      </c>
      <c r="H32" s="138" t="str">
        <f>IF(A32=0,"",IF(AND('Saisie résultats'!C33="A",'Saisie résultats'!AR33="A"),"Abs",(COUNTIF('Saisie résultats'!C33:F33,"1")+COUNTIF('Saisie résultats'!AR33:AU33,"1"))*100/(8-(COUNTIF('Saisie résultats'!C33:F33,"A")+COUNTIF('Saisie résultats'!AR33:AU33,"A")))))</f>
        <v/>
      </c>
      <c r="I32" s="138" t="str">
        <f>IF(A32=0,"",IF('Saisie résultats'!S33="A","Abs",COUNTIF('Saisie résultats'!S33:AB33,"1")*100/10))</f>
        <v/>
      </c>
      <c r="J32" s="138" t="str">
        <f>IF(A32=0,"",IF('Saisie résultats'!BW33="A","Abs",('Saisie résultats'!BW33/60)*100))</f>
        <v/>
      </c>
      <c r="K32" s="138" t="str">
        <f>IF(A32=0,"",IF('Saisie résultats'!BX33="A","Abs",('Saisie résultats'!BX33/102)*100))</f>
        <v/>
      </c>
      <c r="L32" s="138" t="str">
        <f>IF(A32=0,"",IF('Saisie résultats'!BY33="A","Abs",COUNTIF('Saisie résultats'!BY33:CH33,"1")*100/10))</f>
        <v/>
      </c>
      <c r="M32" s="138" t="str">
        <f>IF(A32=0,"",IF(AND('Saisie résultats'!DK33="A",'Saisie résultats'!CI33="A"),"Abs",(COUNTIF('Saisie résultats'!CI33:CK33,"1")+COUNTIF('Saisie résultats'!DK33:DM33,"1"))*100/(6-(COUNTIF('Saisie résultats'!CI33:CK33,"A")+COUNTIF('Saisie résultats'!DK33:DM33,"A")))))</f>
        <v/>
      </c>
      <c r="N32" s="138" t="str">
        <f>IF(A32=0,"",IF('Saisie résultats'!DN33="A","Abs",COUNTIF('Saisie résultats'!DN33:DW33,"1")*100/10))</f>
        <v/>
      </c>
      <c r="O32" s="138" t="str">
        <f>IF(A32=0,"",IF('Saisie résultats'!CL33="A","Abs",COUNTIF('Saisie résultats'!CL33:CZ33,"1")*100/15))</f>
        <v/>
      </c>
      <c r="P32" s="138" t="str">
        <f>IF(A32=0,"",IF('Saisie résultats'!DA33="A","Abs",COUNTIF('Saisie résultats'!DA33:DJ33,"1")*100/10))</f>
        <v/>
      </c>
      <c r="Q32" s="139" t="str">
        <f>IF(A32=0,"",IF('Saisie résultats'!DX33="A","Abs",COUNTIF('Saisie résultats'!DX33:EL33,"1")*100/15))</f>
        <v/>
      </c>
      <c r="R32" s="140" t="str">
        <f>IF(A32=0,"",IF('Saisie résultats'!EM33="A","Abs",COUNTIF('Saisie résultats'!EM33:ET33,"1")*100/8))</f>
        <v/>
      </c>
      <c r="T32" s="136">
        <f t="shared" si="1"/>
        <v>0</v>
      </c>
      <c r="U32" s="141" t="e">
        <f t="shared" si="2"/>
        <v>#DIV/0!</v>
      </c>
      <c r="V32" s="141" t="e">
        <f t="shared" si="3"/>
        <v>#DIV/0!</v>
      </c>
      <c r="W32" s="141" t="e">
        <f>#REF!</f>
        <v>#REF!</v>
      </c>
      <c r="X32" s="141" t="str">
        <f t="shared" si="4"/>
        <v/>
      </c>
      <c r="Y32" s="136">
        <f t="shared" si="5"/>
        <v>0</v>
      </c>
      <c r="Z32" s="141" t="e">
        <f>AVERAGE(L32,#REF!,N32,#REF!)</f>
        <v>#REF!</v>
      </c>
      <c r="AA32" s="141" t="str">
        <f t="shared" si="6"/>
        <v/>
      </c>
      <c r="AB32" s="141" t="e">
        <f>AVERAGE(#REF!)</f>
        <v>#REF!</v>
      </c>
      <c r="AC32" s="141" t="str">
        <f t="shared" si="7"/>
        <v/>
      </c>
      <c r="AD32" s="136">
        <f t="shared" si="8"/>
        <v>0</v>
      </c>
      <c r="AE32" s="141" t="str">
        <f t="shared" si="9"/>
        <v/>
      </c>
    </row>
    <row r="33" spans="1:1024">
      <c r="A33" s="86">
        <f>Classe!B41</f>
        <v>0</v>
      </c>
      <c r="B33" s="86">
        <f>Classe!C41</f>
        <v>0</v>
      </c>
      <c r="C33" s="86" t="str">
        <f t="shared" si="0"/>
        <v>0 0</v>
      </c>
      <c r="D33" s="138" t="str">
        <f>IF(A33=0,"",IF('Saisie résultats'!G34="A","Abs",COUNTIF('Saisie résultats'!G34:R34,"1")*100/12))</f>
        <v/>
      </c>
      <c r="E33" s="138" t="str">
        <f>IF(A33=0,"",IF('Saisie résultats'!AV34="A","Abs",COUNTIF('Saisie résultats'!AV34:BG34,"1")*100/12))</f>
        <v/>
      </c>
      <c r="F33" s="138" t="str">
        <f>IF(A33=0,"",IF('Saisie résultats'!AC34="A","Abs",COUNTIF('Saisie résultats'!AC34:AQ34,"1")*100/15))</f>
        <v/>
      </c>
      <c r="G33" s="138" t="str">
        <f>IF(A33=0,"",IF('Saisie résultats'!BE34="A","Abs",COUNTIF('Saisie résultats'!BE34:BS34,"1")*100/15))</f>
        <v/>
      </c>
      <c r="H33" s="138" t="str">
        <f>IF(A33=0,"",IF(AND('Saisie résultats'!C34="A",'Saisie résultats'!AR34="A"),"Abs",(COUNTIF('Saisie résultats'!C34:F34,"1")+COUNTIF('Saisie résultats'!AR34:AU34,"1"))*100/(8-(COUNTIF('Saisie résultats'!C34:F34,"A")+COUNTIF('Saisie résultats'!AR34:AU34,"A")))))</f>
        <v/>
      </c>
      <c r="I33" s="138" t="str">
        <f>IF(A33=0,"",IF('Saisie résultats'!S34="A","Abs",COUNTIF('Saisie résultats'!S34:AB34,"1")*100/10))</f>
        <v/>
      </c>
      <c r="J33" s="138" t="str">
        <f>IF(A33=0,"",IF('Saisie résultats'!BW34="A","Abs",('Saisie résultats'!BW34/60)*100))</f>
        <v/>
      </c>
      <c r="K33" s="138" t="str">
        <f>IF(A33=0,"",IF('Saisie résultats'!BX34="A","Abs",('Saisie résultats'!BX34/102)*100))</f>
        <v/>
      </c>
      <c r="L33" s="138" t="str">
        <f>IF(A33=0,"",IF('Saisie résultats'!BY34="A","Abs",COUNTIF('Saisie résultats'!BY34:CH34,"1")*100/10))</f>
        <v/>
      </c>
      <c r="M33" s="138" t="str">
        <f>IF(A33=0,"",IF(AND('Saisie résultats'!DK34="A",'Saisie résultats'!CI34="A"),"Abs",(COUNTIF('Saisie résultats'!CI34:CK34,"1")+COUNTIF('Saisie résultats'!DK34:DM34,"1"))*100/(6-(COUNTIF('Saisie résultats'!CI34:CK34,"A")+COUNTIF('Saisie résultats'!DK34:DM34,"A")))))</f>
        <v/>
      </c>
      <c r="N33" s="138" t="str">
        <f>IF(A33=0,"",IF('Saisie résultats'!DN34="A","Abs",COUNTIF('Saisie résultats'!DN34:DW34,"1")*100/10))</f>
        <v/>
      </c>
      <c r="O33" s="138" t="str">
        <f>IF(A33=0,"",IF('Saisie résultats'!CL34="A","Abs",COUNTIF('Saisie résultats'!CL34:CZ34,"1")*100/15))</f>
        <v/>
      </c>
      <c r="P33" s="138" t="str">
        <f>IF(A33=0,"",IF('Saisie résultats'!DA34="A","Abs",COUNTIF('Saisie résultats'!DA34:DJ34,"1")*100/10))</f>
        <v/>
      </c>
      <c r="Q33" s="139" t="str">
        <f>IF(A33=0,"",IF('Saisie résultats'!DX34="A","Abs",COUNTIF('Saisie résultats'!DX34:EL34,"1")*100/15))</f>
        <v/>
      </c>
      <c r="R33" s="140" t="str">
        <f>IF(A33=0,"",IF('Saisie résultats'!EM34="A","Abs",COUNTIF('Saisie résultats'!EM34:ET34,"1")*100/8))</f>
        <v/>
      </c>
      <c r="T33" s="136">
        <f t="shared" si="1"/>
        <v>0</v>
      </c>
      <c r="U33" s="141" t="e">
        <f t="shared" si="2"/>
        <v>#DIV/0!</v>
      </c>
      <c r="V33" s="141" t="e">
        <f t="shared" si="3"/>
        <v>#DIV/0!</v>
      </c>
      <c r="W33" s="141" t="e">
        <f>#REF!</f>
        <v>#REF!</v>
      </c>
      <c r="X33" s="141" t="str">
        <f t="shared" si="4"/>
        <v/>
      </c>
      <c r="Y33" s="136">
        <f t="shared" si="5"/>
        <v>0</v>
      </c>
      <c r="Z33" s="141" t="e">
        <f>AVERAGE(L33,#REF!,N33,#REF!)</f>
        <v>#REF!</v>
      </c>
      <c r="AA33" s="141" t="str">
        <f t="shared" si="6"/>
        <v/>
      </c>
      <c r="AB33" s="141" t="e">
        <f>AVERAGE(#REF!)</f>
        <v>#REF!</v>
      </c>
      <c r="AC33" s="141" t="str">
        <f t="shared" si="7"/>
        <v/>
      </c>
      <c r="AD33" s="136">
        <f t="shared" si="8"/>
        <v>0</v>
      </c>
      <c r="AE33" s="141" t="str">
        <f t="shared" si="9"/>
        <v/>
      </c>
    </row>
    <row r="34" spans="1:1024">
      <c r="A34" s="86">
        <f>Classe!B42</f>
        <v>0</v>
      </c>
      <c r="B34" s="86">
        <f>Classe!C42</f>
        <v>0</v>
      </c>
      <c r="C34" s="86" t="str">
        <f t="shared" si="0"/>
        <v>0 0</v>
      </c>
      <c r="D34" s="138" t="str">
        <f>IF(A34=0,"",IF('Saisie résultats'!G35="A","Abs",COUNTIF('Saisie résultats'!G35:R35,"1")*100/12))</f>
        <v/>
      </c>
      <c r="E34" s="138" t="str">
        <f>IF(A34=0,"",IF('Saisie résultats'!AV35="A","Abs",COUNTIF('Saisie résultats'!AV35:BG35,"1")*100/12))</f>
        <v/>
      </c>
      <c r="F34" s="138" t="str">
        <f>IF(A34=0,"",IF('Saisie résultats'!AC35="A","Abs",COUNTIF('Saisie résultats'!AC35:AQ35,"1")*100/15))</f>
        <v/>
      </c>
      <c r="G34" s="138" t="str">
        <f>IF(A34=0,"",IF('Saisie résultats'!BE35="A","Abs",COUNTIF('Saisie résultats'!BE35:BS35,"1")*100/15))</f>
        <v/>
      </c>
      <c r="H34" s="138" t="str">
        <f>IF(A34=0,"",IF(AND('Saisie résultats'!C35="A",'Saisie résultats'!AR35="A"),"Abs",(COUNTIF('Saisie résultats'!C35:F35,"1")+COUNTIF('Saisie résultats'!AR35:AU35,"1"))*100/(8-(COUNTIF('Saisie résultats'!C35:F35,"A")+COUNTIF('Saisie résultats'!AR35:AU35,"A")))))</f>
        <v/>
      </c>
      <c r="I34" s="138" t="str">
        <f>IF(A34=0,"",IF('Saisie résultats'!S35="A","Abs",COUNTIF('Saisie résultats'!S35:AB35,"1")*100/10))</f>
        <v/>
      </c>
      <c r="J34" s="138" t="str">
        <f>IF(A34=0,"",IF('Saisie résultats'!BW35="A","Abs",('Saisie résultats'!BW35/60)*100))</f>
        <v/>
      </c>
      <c r="K34" s="138" t="str">
        <f>IF(A34=0,"",IF('Saisie résultats'!BX35="A","Abs",('Saisie résultats'!BX35/102)*100))</f>
        <v/>
      </c>
      <c r="L34" s="138" t="str">
        <f>IF(A34=0,"",IF('Saisie résultats'!BY35="A","Abs",COUNTIF('Saisie résultats'!BY35:CH35,"1")*100/10))</f>
        <v/>
      </c>
      <c r="M34" s="138" t="str">
        <f>IF(A34=0,"",IF(AND('Saisie résultats'!DK35="A",'Saisie résultats'!CI35="A"),"Abs",(COUNTIF('Saisie résultats'!CI35:CK35,"1")+COUNTIF('Saisie résultats'!DK35:DM35,"1"))*100/(6-(COUNTIF('Saisie résultats'!CI35:CK35,"A")+COUNTIF('Saisie résultats'!DK35:DM35,"A")))))</f>
        <v/>
      </c>
      <c r="N34" s="138" t="str">
        <f>IF(A34=0,"",IF('Saisie résultats'!DN35="A","Abs",COUNTIF('Saisie résultats'!DN35:DW35,"1")*100/10))</f>
        <v/>
      </c>
      <c r="O34" s="138" t="str">
        <f>IF(A34=0,"",IF('Saisie résultats'!CL35="A","Abs",COUNTIF('Saisie résultats'!CL35:CZ35,"1")*100/15))</f>
        <v/>
      </c>
      <c r="P34" s="138" t="str">
        <f>IF(A34=0,"",IF('Saisie résultats'!DA35="A","Abs",COUNTIF('Saisie résultats'!DA35:DJ35,"1")*100/10))</f>
        <v/>
      </c>
      <c r="Q34" s="139" t="str">
        <f>IF(A34=0,"",IF('Saisie résultats'!DX35="A","Abs",COUNTIF('Saisie résultats'!DX35:EL35,"1")*100/15))</f>
        <v/>
      </c>
      <c r="R34" s="140" t="str">
        <f>IF(A34=0,"",IF('Saisie résultats'!EM35="A","Abs",COUNTIF('Saisie résultats'!EM35:ET35,"1")*100/8))</f>
        <v/>
      </c>
      <c r="T34" s="136">
        <f t="shared" si="1"/>
        <v>0</v>
      </c>
      <c r="U34" s="141" t="e">
        <f t="shared" si="2"/>
        <v>#DIV/0!</v>
      </c>
      <c r="V34" s="141" t="e">
        <f t="shared" si="3"/>
        <v>#DIV/0!</v>
      </c>
      <c r="W34" s="141" t="e">
        <f>#REF!</f>
        <v>#REF!</v>
      </c>
      <c r="X34" s="141" t="str">
        <f t="shared" si="4"/>
        <v/>
      </c>
      <c r="Y34" s="136">
        <f t="shared" si="5"/>
        <v>0</v>
      </c>
      <c r="Z34" s="141" t="e">
        <f>AVERAGE(L34,#REF!,N34,#REF!)</f>
        <v>#REF!</v>
      </c>
      <c r="AA34" s="141" t="str">
        <f t="shared" si="6"/>
        <v/>
      </c>
      <c r="AB34" s="141" t="e">
        <f>AVERAGE(#REF!)</f>
        <v>#REF!</v>
      </c>
      <c r="AC34" s="141" t="str">
        <f t="shared" si="7"/>
        <v/>
      </c>
      <c r="AD34" s="136">
        <f t="shared" si="8"/>
        <v>0</v>
      </c>
      <c r="AE34" s="141" t="str">
        <f t="shared" si="9"/>
        <v/>
      </c>
    </row>
    <row r="35" spans="1:1024" s="10" customFormat="1" ht="21.95" customHeight="1">
      <c r="R35" s="81"/>
      <c r="AMJ35"/>
    </row>
    <row r="36" spans="1:1024" ht="21.95" customHeight="1">
      <c r="D36" s="294" t="s">
        <v>9</v>
      </c>
      <c r="E36" s="294"/>
      <c r="F36" s="294"/>
      <c r="G36" s="294"/>
      <c r="H36" s="294"/>
      <c r="I36" s="294"/>
      <c r="J36" s="294"/>
      <c r="K36" s="294"/>
      <c r="L36" s="295" t="s">
        <v>10</v>
      </c>
      <c r="M36" s="295"/>
      <c r="N36" s="295"/>
      <c r="O36" s="295"/>
      <c r="P36" s="295"/>
      <c r="Q36" s="295"/>
      <c r="R36" s="130"/>
    </row>
    <row r="37" spans="1:1024" ht="21.95" customHeight="1">
      <c r="D37" s="294"/>
      <c r="E37" s="294"/>
      <c r="F37" s="294"/>
      <c r="G37" s="294"/>
      <c r="H37" s="294"/>
      <c r="I37" s="294"/>
      <c r="J37" s="294"/>
      <c r="K37" s="294"/>
      <c r="L37" s="295"/>
      <c r="M37" s="295"/>
      <c r="N37" s="295"/>
      <c r="O37" s="295"/>
      <c r="P37" s="295"/>
      <c r="Q37" s="295"/>
      <c r="R37" s="130"/>
    </row>
    <row r="38" spans="1:1024" ht="65.099999999999994" customHeight="1">
      <c r="D38" s="133" t="s">
        <v>69</v>
      </c>
      <c r="E38" s="133" t="s">
        <v>70</v>
      </c>
      <c r="F38" s="133" t="s">
        <v>71</v>
      </c>
      <c r="G38" s="133" t="s">
        <v>72</v>
      </c>
      <c r="H38" s="133" t="s">
        <v>73</v>
      </c>
      <c r="I38" s="133" t="s">
        <v>74</v>
      </c>
      <c r="J38" s="133" t="s">
        <v>75</v>
      </c>
      <c r="K38" s="133" t="s">
        <v>76</v>
      </c>
      <c r="L38" s="134" t="s">
        <v>77</v>
      </c>
      <c r="M38" s="134" t="s">
        <v>78</v>
      </c>
      <c r="N38" s="134" t="s">
        <v>79</v>
      </c>
      <c r="O38" s="134" t="s">
        <v>80</v>
      </c>
      <c r="P38" s="135" t="s">
        <v>81</v>
      </c>
      <c r="Q38" s="135" t="s">
        <v>82</v>
      </c>
      <c r="R38" s="134" t="s">
        <v>83</v>
      </c>
    </row>
    <row r="39" spans="1:1024" s="144" customFormat="1" ht="18.75">
      <c r="A39" s="291" t="s">
        <v>93</v>
      </c>
      <c r="B39" s="291"/>
      <c r="C39" s="142"/>
      <c r="D39" s="143">
        <f t="shared" ref="D39:K39" si="10">SUM(D4:D34)/COUNTIF(D4:D34,"&gt;=0")</f>
        <v>54.166666666666664</v>
      </c>
      <c r="E39" s="143">
        <f t="shared" si="10"/>
        <v>62.5</v>
      </c>
      <c r="F39" s="143">
        <f t="shared" si="10"/>
        <v>46.666666666666664</v>
      </c>
      <c r="G39" s="143">
        <f t="shared" si="10"/>
        <v>71.111111111111114</v>
      </c>
      <c r="H39" s="143">
        <f t="shared" si="10"/>
        <v>58.333333333333336</v>
      </c>
      <c r="I39" s="143">
        <f t="shared" si="10"/>
        <v>66.666666666666671</v>
      </c>
      <c r="J39" s="143">
        <f t="shared" si="10"/>
        <v>100</v>
      </c>
      <c r="K39" s="143">
        <f t="shared" si="10"/>
        <v>53.267973856209153</v>
      </c>
      <c r="L39" s="143">
        <f t="shared" ref="L39:R39" si="11">SUM(L4:L34)/COUNTIF(L4:L34,"&gt;=1")</f>
        <v>70</v>
      </c>
      <c r="M39" s="143">
        <f t="shared" si="11"/>
        <v>55.555555555555564</v>
      </c>
      <c r="N39" s="143">
        <f t="shared" si="11"/>
        <v>63.333333333333336</v>
      </c>
      <c r="O39" s="143">
        <f t="shared" si="11"/>
        <v>57.777777777777771</v>
      </c>
      <c r="P39" s="143">
        <f t="shared" si="11"/>
        <v>76.666666666666671</v>
      </c>
      <c r="Q39" s="143">
        <f t="shared" si="11"/>
        <v>64.444444444444443</v>
      </c>
      <c r="R39" s="143">
        <f t="shared" si="11"/>
        <v>70.833333333333329</v>
      </c>
      <c r="T39" s="145"/>
      <c r="AMJ39"/>
    </row>
    <row r="40" spans="1:1024" s="10" customFormat="1">
      <c r="R40" s="146"/>
      <c r="AMJ40"/>
    </row>
    <row r="41" spans="1:1024" s="10" customFormat="1" ht="21">
      <c r="H41" s="147" t="s">
        <v>94</v>
      </c>
      <c r="K41" s="148">
        <f>AVERAGE(D39:K39)</f>
        <v>64.089052287581694</v>
      </c>
      <c r="Q41" s="149">
        <f>AVERAGE(L39:R39)</f>
        <v>65.515873015873026</v>
      </c>
      <c r="R41" s="150"/>
      <c r="AMJ41"/>
    </row>
    <row r="42" spans="1:1024" s="10" customFormat="1">
      <c r="R42" s="146"/>
      <c r="AMJ42"/>
    </row>
    <row r="43" spans="1:1024" s="10" customFormat="1">
      <c r="R43" s="146"/>
      <c r="AMJ43"/>
    </row>
    <row r="44" spans="1:1024" s="10" customFormat="1">
      <c r="R44" s="146"/>
      <c r="AMJ44"/>
    </row>
    <row r="45" spans="1:1024" s="10" customFormat="1">
      <c r="R45" s="146"/>
      <c r="AMJ45"/>
    </row>
    <row r="46" spans="1:1024" s="10" customFormat="1">
      <c r="R46" s="146"/>
      <c r="AMJ46"/>
    </row>
    <row r="47" spans="1:1024" s="10" customFormat="1">
      <c r="R47" s="146"/>
      <c r="AMJ47"/>
    </row>
    <row r="48" spans="1:1024" s="10" customFormat="1">
      <c r="R48" s="146"/>
      <c r="AMJ48"/>
    </row>
    <row r="49" spans="18:1024" s="10" customFormat="1">
      <c r="R49" s="146"/>
      <c r="AMJ49"/>
    </row>
    <row r="50" spans="18:1024" s="10" customFormat="1">
      <c r="R50" s="146"/>
      <c r="AMJ50"/>
    </row>
    <row r="51" spans="18:1024" s="10" customFormat="1">
      <c r="R51" s="146"/>
      <c r="AMJ51"/>
    </row>
    <row r="52" spans="18:1024" s="10" customFormat="1">
      <c r="R52" s="146"/>
      <c r="AMJ52"/>
    </row>
    <row r="53" spans="18:1024" s="10" customFormat="1">
      <c r="R53" s="146"/>
      <c r="AMJ53"/>
    </row>
    <row r="54" spans="18:1024" s="10" customFormat="1">
      <c r="R54" s="146"/>
      <c r="AMJ54"/>
    </row>
    <row r="55" spans="18:1024" s="10" customFormat="1">
      <c r="R55" s="146"/>
      <c r="AMJ55"/>
    </row>
    <row r="56" spans="18:1024" s="10" customFormat="1">
      <c r="R56" s="146"/>
      <c r="AMJ56"/>
    </row>
    <row r="57" spans="18:1024" s="10" customFormat="1">
      <c r="R57" s="146"/>
      <c r="AMJ57"/>
    </row>
    <row r="58" spans="18:1024" s="10" customFormat="1">
      <c r="R58" s="146"/>
      <c r="AMJ58"/>
    </row>
    <row r="59" spans="18:1024" s="10" customFormat="1">
      <c r="R59" s="146"/>
      <c r="AMJ59"/>
    </row>
    <row r="60" spans="18:1024" s="10" customFormat="1">
      <c r="R60" s="146"/>
      <c r="AMJ60"/>
    </row>
    <row r="61" spans="18:1024" s="10" customFormat="1">
      <c r="R61" s="146"/>
      <c r="AMJ61"/>
    </row>
    <row r="62" spans="18:1024" s="10" customFormat="1">
      <c r="R62" s="146"/>
      <c r="AMJ62"/>
    </row>
    <row r="63" spans="18:1024" s="10" customFormat="1">
      <c r="R63" s="146"/>
      <c r="AMJ63"/>
    </row>
    <row r="64" spans="18:1024" s="10" customFormat="1">
      <c r="R64" s="146"/>
      <c r="AMJ64"/>
    </row>
    <row r="65" spans="18:1024" s="10" customFormat="1">
      <c r="R65" s="146"/>
      <c r="AMJ65"/>
    </row>
    <row r="66" spans="18:1024" s="10" customFormat="1">
      <c r="R66" s="146"/>
      <c r="AMJ66"/>
    </row>
    <row r="67" spans="18:1024" s="10" customFormat="1">
      <c r="R67" s="146"/>
      <c r="AMJ67"/>
    </row>
    <row r="68" spans="18:1024" s="10" customFormat="1">
      <c r="R68" s="146"/>
      <c r="AMJ68"/>
    </row>
    <row r="69" spans="18:1024" s="10" customFormat="1">
      <c r="R69" s="146"/>
      <c r="AMJ69"/>
    </row>
    <row r="70" spans="18:1024" s="10" customFormat="1">
      <c r="R70" s="146"/>
      <c r="AMJ70"/>
    </row>
    <row r="71" spans="18:1024" s="10" customFormat="1">
      <c r="R71" s="146"/>
      <c r="AMJ71"/>
    </row>
    <row r="72" spans="18:1024" s="10" customFormat="1">
      <c r="R72" s="146"/>
      <c r="AMJ72"/>
    </row>
    <row r="73" spans="18:1024" s="10" customFormat="1">
      <c r="R73" s="146"/>
      <c r="AMJ73"/>
    </row>
    <row r="74" spans="18:1024" s="10" customFormat="1">
      <c r="R74" s="146"/>
      <c r="AMJ74"/>
    </row>
    <row r="75" spans="18:1024" s="10" customFormat="1">
      <c r="R75" s="146"/>
      <c r="AMJ75"/>
    </row>
    <row r="76" spans="18:1024" s="10" customFormat="1">
      <c r="R76" s="146"/>
      <c r="AMJ76"/>
    </row>
    <row r="77" spans="18:1024" s="10" customFormat="1">
      <c r="R77" s="146"/>
      <c r="AMJ77"/>
    </row>
    <row r="78" spans="18:1024" s="10" customFormat="1">
      <c r="R78" s="146"/>
      <c r="AMJ78"/>
    </row>
    <row r="79" spans="18:1024" s="10" customFormat="1">
      <c r="R79" s="146"/>
      <c r="AMJ79"/>
    </row>
    <row r="80" spans="18:1024" s="10" customFormat="1">
      <c r="R80" s="146"/>
      <c r="AMJ80"/>
    </row>
    <row r="81" spans="18:1024" s="10" customFormat="1">
      <c r="R81" s="146"/>
      <c r="AMJ81"/>
    </row>
    <row r="82" spans="18:1024" s="10" customFormat="1">
      <c r="R82" s="146"/>
      <c r="AMJ82"/>
    </row>
    <row r="83" spans="18:1024" s="10" customFormat="1">
      <c r="R83" s="146"/>
      <c r="AMJ83"/>
    </row>
    <row r="84" spans="18:1024" s="10" customFormat="1">
      <c r="R84" s="146"/>
      <c r="AMJ84"/>
    </row>
    <row r="85" spans="18:1024" s="10" customFormat="1">
      <c r="R85" s="146"/>
      <c r="AMJ85"/>
    </row>
    <row r="86" spans="18:1024" s="10" customFormat="1">
      <c r="R86" s="146"/>
      <c r="AMJ86"/>
    </row>
    <row r="87" spans="18:1024" s="10" customFormat="1">
      <c r="R87" s="146"/>
      <c r="AMJ87"/>
    </row>
    <row r="88" spans="18:1024" s="10" customFormat="1">
      <c r="R88" s="146"/>
      <c r="AMJ88"/>
    </row>
    <row r="89" spans="18:1024" s="10" customFormat="1">
      <c r="R89" s="146"/>
      <c r="AMJ89"/>
    </row>
    <row r="90" spans="18:1024" s="10" customFormat="1">
      <c r="R90" s="146"/>
      <c r="AMJ90"/>
    </row>
    <row r="91" spans="18:1024" s="10" customFormat="1">
      <c r="R91" s="146"/>
      <c r="AMJ91"/>
    </row>
    <row r="92" spans="18:1024" s="10" customFormat="1">
      <c r="R92" s="146"/>
      <c r="AMJ92"/>
    </row>
    <row r="93" spans="18:1024" s="10" customFormat="1">
      <c r="R93" s="146"/>
      <c r="AMJ93"/>
    </row>
    <row r="94" spans="18:1024" s="10" customFormat="1">
      <c r="R94" s="146"/>
      <c r="AMJ94"/>
    </row>
    <row r="95" spans="18:1024" s="10" customFormat="1">
      <c r="R95" s="146"/>
      <c r="AMJ95"/>
    </row>
    <row r="96" spans="18:1024" s="10" customFormat="1">
      <c r="R96" s="146"/>
      <c r="AMJ96"/>
    </row>
    <row r="97" spans="18:1024" s="10" customFormat="1">
      <c r="R97" s="146"/>
      <c r="AMJ97"/>
    </row>
    <row r="98" spans="18:1024" s="10" customFormat="1">
      <c r="R98" s="146"/>
      <c r="AMJ98"/>
    </row>
    <row r="99" spans="18:1024" s="10" customFormat="1">
      <c r="R99" s="146"/>
      <c r="AMJ99"/>
    </row>
    <row r="100" spans="18:1024" s="10" customFormat="1">
      <c r="R100" s="146"/>
      <c r="AMJ100"/>
    </row>
    <row r="101" spans="18:1024" s="10" customFormat="1">
      <c r="R101" s="146"/>
      <c r="AMJ101"/>
    </row>
    <row r="102" spans="18:1024" s="10" customFormat="1">
      <c r="R102" s="146"/>
      <c r="AMJ102"/>
    </row>
    <row r="103" spans="18:1024" s="10" customFormat="1">
      <c r="R103" s="146"/>
      <c r="AMJ103"/>
    </row>
    <row r="104" spans="18:1024" s="10" customFormat="1">
      <c r="R104" s="146"/>
      <c r="AMJ104"/>
    </row>
    <row r="105" spans="18:1024" s="10" customFormat="1">
      <c r="R105" s="146"/>
      <c r="AMJ105"/>
    </row>
    <row r="106" spans="18:1024" s="10" customFormat="1">
      <c r="R106" s="146"/>
      <c r="AMJ106"/>
    </row>
    <row r="107" spans="18:1024" s="10" customFormat="1">
      <c r="R107" s="146"/>
      <c r="AMJ107"/>
    </row>
    <row r="108" spans="18:1024" s="10" customFormat="1">
      <c r="R108" s="146"/>
      <c r="AMJ108"/>
    </row>
    <row r="109" spans="18:1024" s="10" customFormat="1">
      <c r="R109" s="146"/>
      <c r="AMJ109"/>
    </row>
    <row r="110" spans="18:1024" s="10" customFormat="1">
      <c r="R110" s="146"/>
      <c r="AMJ110"/>
    </row>
    <row r="111" spans="18:1024" s="10" customFormat="1">
      <c r="R111" s="146"/>
      <c r="AMJ111"/>
    </row>
    <row r="112" spans="18:1024" s="10" customFormat="1">
      <c r="R112" s="146"/>
      <c r="AMJ112"/>
    </row>
    <row r="113" spans="18:1024" s="10" customFormat="1">
      <c r="R113" s="146"/>
      <c r="AMJ113"/>
    </row>
    <row r="114" spans="18:1024" s="10" customFormat="1">
      <c r="R114" s="146"/>
      <c r="AMJ114"/>
    </row>
    <row r="115" spans="18:1024" s="10" customFormat="1">
      <c r="R115" s="146"/>
      <c r="AMJ115"/>
    </row>
    <row r="116" spans="18:1024" s="10" customFormat="1">
      <c r="R116" s="146"/>
      <c r="AMJ116"/>
    </row>
    <row r="117" spans="18:1024" s="10" customFormat="1">
      <c r="R117" s="146"/>
      <c r="AMJ117"/>
    </row>
    <row r="118" spans="18:1024" s="10" customFormat="1">
      <c r="R118" s="146"/>
      <c r="AMJ118"/>
    </row>
    <row r="119" spans="18:1024" s="10" customFormat="1">
      <c r="R119" s="146"/>
      <c r="AMJ119"/>
    </row>
    <row r="120" spans="18:1024" s="10" customFormat="1">
      <c r="R120" s="146"/>
      <c r="AMJ120"/>
    </row>
    <row r="121" spans="18:1024" s="10" customFormat="1">
      <c r="R121" s="146"/>
      <c r="AMJ121"/>
    </row>
    <row r="122" spans="18:1024" s="10" customFormat="1">
      <c r="R122" s="146"/>
      <c r="AMJ122"/>
    </row>
    <row r="123" spans="18:1024" s="10" customFormat="1">
      <c r="R123" s="146"/>
      <c r="AMJ123"/>
    </row>
    <row r="124" spans="18:1024" s="10" customFormat="1">
      <c r="R124" s="146"/>
      <c r="AMJ124"/>
    </row>
    <row r="125" spans="18:1024" s="10" customFormat="1">
      <c r="R125" s="146"/>
      <c r="AMJ125"/>
    </row>
    <row r="126" spans="18:1024" s="10" customFormat="1">
      <c r="R126" s="146"/>
      <c r="AMJ126"/>
    </row>
    <row r="127" spans="18:1024" s="10" customFormat="1">
      <c r="R127" s="146"/>
      <c r="AMJ127"/>
    </row>
    <row r="128" spans="18:1024" s="10" customFormat="1">
      <c r="R128" s="146"/>
      <c r="AMJ128"/>
    </row>
    <row r="129" spans="1:1024" s="10" customFormat="1">
      <c r="R129" s="146"/>
      <c r="AMJ129"/>
    </row>
    <row r="130" spans="1:1024" s="10" customFormat="1">
      <c r="R130" s="146"/>
      <c r="AMJ130"/>
    </row>
    <row r="131" spans="1:1024" s="10" customFormat="1">
      <c r="R131" s="146"/>
      <c r="AMJ131"/>
    </row>
    <row r="132" spans="1:1024" s="10" customFormat="1">
      <c r="A132" s="151" t="s">
        <v>95</v>
      </c>
      <c r="R132" s="146"/>
      <c r="AMJ132"/>
    </row>
    <row r="133" spans="1:1024" s="10" customFormat="1">
      <c r="R133" s="30"/>
      <c r="S133" s="146"/>
      <c r="AMJ133"/>
    </row>
    <row r="134" spans="1:1024">
      <c r="A134" s="152" t="s">
        <v>68</v>
      </c>
      <c r="B134" s="152"/>
      <c r="C134" s="152"/>
      <c r="D134" s="153" t="s">
        <v>9</v>
      </c>
      <c r="E134" s="154"/>
      <c r="F134" s="154"/>
      <c r="G134" s="154"/>
      <c r="H134" s="154"/>
      <c r="I134" s="154"/>
      <c r="J134" s="154"/>
      <c r="K134" s="154"/>
      <c r="L134" s="153" t="s">
        <v>10</v>
      </c>
      <c r="M134" s="154"/>
      <c r="N134" s="154"/>
      <c r="O134" s="154"/>
      <c r="P134" s="154"/>
      <c r="Q134" s="292"/>
      <c r="R134" s="292"/>
    </row>
    <row r="135" spans="1:1024">
      <c r="A135" s="152"/>
      <c r="B135" s="152"/>
      <c r="C135" s="152"/>
      <c r="D135" s="155"/>
      <c r="E135" s="156"/>
      <c r="F135" s="156"/>
      <c r="G135" s="156"/>
      <c r="H135" s="156"/>
      <c r="I135" s="156"/>
      <c r="J135" s="156"/>
      <c r="K135" s="156"/>
      <c r="L135" s="155"/>
      <c r="M135" s="156"/>
      <c r="N135" s="156"/>
      <c r="O135" s="156"/>
      <c r="P135" s="156"/>
      <c r="Q135" s="292"/>
      <c r="R135" s="292"/>
    </row>
    <row r="136" spans="1:1024" s="159" customFormat="1" ht="101.25" customHeight="1">
      <c r="A136" s="157"/>
      <c r="B136" s="157"/>
      <c r="C136" s="157"/>
      <c r="D136" s="157" t="str">
        <f t="shared" ref="D136:E167" si="12">D3</f>
        <v>De l'oral à l'écrit: écrire des syllabes dictées</v>
      </c>
      <c r="E136" s="157" t="str">
        <f t="shared" si="12"/>
        <v>De l'oral à l'écrit: écrire des mots dictés</v>
      </c>
      <c r="F136" s="157" t="s">
        <v>71</v>
      </c>
      <c r="G136" s="157" t="s">
        <v>72</v>
      </c>
      <c r="H136" s="157" t="str">
        <f t="shared" ref="H136:R136" si="13">H3</f>
        <v>comprendre un texte lu seul-e</v>
      </c>
      <c r="I136" s="157" t="str">
        <f t="shared" si="13"/>
        <v>comprendre des phrases lues seul-e</v>
      </c>
      <c r="J136" s="157" t="str">
        <f t="shared" si="13"/>
        <v>lire des mots à voix haute</v>
      </c>
      <c r="K136" s="157" t="str">
        <f t="shared" si="13"/>
        <v>lire une texte à voix haute</v>
      </c>
      <c r="L136" s="157" t="str">
        <f t="shared" si="13"/>
        <v>Reconnaitre des nombres sous la dictée</v>
      </c>
      <c r="M136" s="157" t="str">
        <f t="shared" si="13"/>
        <v>Résoudre des problèmes</v>
      </c>
      <c r="N136" s="157" t="str">
        <f t="shared" si="13"/>
        <v>Ecrire des nombres sous la dictée</v>
      </c>
      <c r="O136" s="157" t="str">
        <f t="shared" si="13"/>
        <v>Réaliser des calculs en ligne</v>
      </c>
      <c r="P136" s="158" t="str">
        <f t="shared" si="13"/>
        <v>Calculer mentalement</v>
      </c>
      <c r="Q136" s="158" t="str">
        <f t="shared" si="13"/>
        <v>Placer un nombre sur une ligne numérique</v>
      </c>
      <c r="R136" s="157" t="str">
        <f t="shared" si="13"/>
        <v>Reproduire des assemblages</v>
      </c>
      <c r="AMJ136"/>
    </row>
    <row r="137" spans="1:1024">
      <c r="A137" s="160" t="str">
        <f t="shared" ref="A137:C167" si="14">A4</f>
        <v>NADAL</v>
      </c>
      <c r="B137" s="160" t="str">
        <f t="shared" si="14"/>
        <v>Rafael</v>
      </c>
      <c r="C137" s="160" t="str">
        <f t="shared" si="14"/>
        <v>NADAL Rafael</v>
      </c>
      <c r="D137" s="161" t="str">
        <f t="shared" si="12"/>
        <v>Abs</v>
      </c>
      <c r="E137" s="162">
        <f t="shared" si="12"/>
        <v>25</v>
      </c>
      <c r="F137" s="162">
        <f t="shared" ref="F137:G167" si="15">F4</f>
        <v>46.666666666666664</v>
      </c>
      <c r="G137" s="162">
        <f t="shared" si="15"/>
        <v>53.333333333333336</v>
      </c>
      <c r="H137" s="162">
        <f t="shared" ref="H137:R137" si="16">H4</f>
        <v>50</v>
      </c>
      <c r="I137" s="162">
        <f t="shared" si="16"/>
        <v>100</v>
      </c>
      <c r="J137" s="162">
        <f t="shared" si="16"/>
        <v>100</v>
      </c>
      <c r="K137" s="163">
        <f t="shared" si="16"/>
        <v>9.8039215686274517</v>
      </c>
      <c r="L137" s="163">
        <f t="shared" si="16"/>
        <v>10</v>
      </c>
      <c r="M137" s="163">
        <f t="shared" si="16"/>
        <v>16.666666666666668</v>
      </c>
      <c r="N137" s="163">
        <f t="shared" si="16"/>
        <v>40</v>
      </c>
      <c r="O137" s="163">
        <f t="shared" si="16"/>
        <v>40</v>
      </c>
      <c r="P137" s="164">
        <f t="shared" si="16"/>
        <v>70</v>
      </c>
      <c r="Q137" s="164">
        <f t="shared" si="16"/>
        <v>40</v>
      </c>
      <c r="R137" s="163">
        <f t="shared" si="16"/>
        <v>100</v>
      </c>
    </row>
    <row r="138" spans="1:1024">
      <c r="A138" s="160" t="str">
        <f t="shared" si="14"/>
        <v>FEDERER</v>
      </c>
      <c r="B138" s="160" t="str">
        <f t="shared" si="14"/>
        <v>Roger</v>
      </c>
      <c r="C138" s="160" t="str">
        <f t="shared" si="14"/>
        <v>FEDERER Roger</v>
      </c>
      <c r="D138" s="162">
        <f t="shared" si="12"/>
        <v>25</v>
      </c>
      <c r="E138" s="162">
        <f t="shared" si="12"/>
        <v>100</v>
      </c>
      <c r="F138" s="162">
        <f t="shared" si="15"/>
        <v>46.666666666666664</v>
      </c>
      <c r="G138" s="162">
        <f t="shared" si="15"/>
        <v>60</v>
      </c>
      <c r="H138" s="162">
        <f t="shared" ref="H138:R138" si="17">H5</f>
        <v>50</v>
      </c>
      <c r="I138" s="162">
        <f t="shared" si="17"/>
        <v>20</v>
      </c>
      <c r="J138" s="162">
        <f t="shared" si="17"/>
        <v>100</v>
      </c>
      <c r="K138" s="163">
        <f t="shared" si="17"/>
        <v>100</v>
      </c>
      <c r="L138" s="163">
        <f t="shared" si="17"/>
        <v>100</v>
      </c>
      <c r="M138" s="163">
        <f t="shared" si="17"/>
        <v>50</v>
      </c>
      <c r="N138" s="163">
        <f t="shared" si="17"/>
        <v>50</v>
      </c>
      <c r="O138" s="163">
        <f t="shared" si="17"/>
        <v>46.666666666666664</v>
      </c>
      <c r="P138" s="164">
        <f t="shared" si="17"/>
        <v>60</v>
      </c>
      <c r="Q138" s="164">
        <f t="shared" si="17"/>
        <v>66.666666666666671</v>
      </c>
      <c r="R138" s="163">
        <f t="shared" si="17"/>
        <v>12.5</v>
      </c>
    </row>
    <row r="139" spans="1:1024">
      <c r="A139" s="160" t="str">
        <f t="shared" si="14"/>
        <v>DJOKOVIC</v>
      </c>
      <c r="B139" s="160" t="str">
        <f t="shared" si="14"/>
        <v>Novak</v>
      </c>
      <c r="C139" s="160" t="str">
        <f t="shared" si="14"/>
        <v>DJOKOVIC Novak</v>
      </c>
      <c r="D139" s="162">
        <f t="shared" si="12"/>
        <v>83.333333333333329</v>
      </c>
      <c r="E139" s="162" t="str">
        <f t="shared" si="12"/>
        <v>Abs</v>
      </c>
      <c r="F139" s="162" t="str">
        <f t="shared" si="15"/>
        <v>Abs</v>
      </c>
      <c r="G139" s="162">
        <f t="shared" si="15"/>
        <v>100</v>
      </c>
      <c r="H139" s="162">
        <f t="shared" ref="H139:R139" si="18">H6</f>
        <v>75</v>
      </c>
      <c r="I139" s="162">
        <f t="shared" si="18"/>
        <v>80</v>
      </c>
      <c r="J139" s="162" t="str">
        <f t="shared" si="18"/>
        <v>Abs</v>
      </c>
      <c r="K139" s="163">
        <f t="shared" si="18"/>
        <v>50</v>
      </c>
      <c r="L139" s="163">
        <f t="shared" si="18"/>
        <v>100</v>
      </c>
      <c r="M139" s="163">
        <f t="shared" si="18"/>
        <v>100</v>
      </c>
      <c r="N139" s="163">
        <f t="shared" si="18"/>
        <v>100</v>
      </c>
      <c r="O139" s="163">
        <f t="shared" si="18"/>
        <v>86.666666666666671</v>
      </c>
      <c r="P139" s="164">
        <f t="shared" si="18"/>
        <v>100</v>
      </c>
      <c r="Q139" s="164">
        <f t="shared" si="18"/>
        <v>86.666666666666671</v>
      </c>
      <c r="R139" s="163">
        <f t="shared" si="18"/>
        <v>100</v>
      </c>
    </row>
    <row r="140" spans="1:1024">
      <c r="A140" s="160">
        <f t="shared" si="14"/>
        <v>0</v>
      </c>
      <c r="B140" s="160">
        <f t="shared" si="14"/>
        <v>0</v>
      </c>
      <c r="C140" s="160" t="str">
        <f t="shared" si="14"/>
        <v>0 0</v>
      </c>
      <c r="D140" s="162" t="str">
        <f t="shared" si="12"/>
        <v/>
      </c>
      <c r="E140" s="162" t="str">
        <f t="shared" si="12"/>
        <v/>
      </c>
      <c r="F140" s="162" t="str">
        <f t="shared" si="15"/>
        <v/>
      </c>
      <c r="G140" s="162" t="str">
        <f t="shared" si="15"/>
        <v/>
      </c>
      <c r="H140" s="162" t="str">
        <f t="shared" ref="H140:R140" si="19">H7</f>
        <v/>
      </c>
      <c r="I140" s="162" t="str">
        <f t="shared" si="19"/>
        <v/>
      </c>
      <c r="J140" s="162" t="str">
        <f t="shared" si="19"/>
        <v/>
      </c>
      <c r="K140" s="163" t="str">
        <f t="shared" si="19"/>
        <v/>
      </c>
      <c r="L140" s="163" t="str">
        <f t="shared" si="19"/>
        <v/>
      </c>
      <c r="M140" s="163" t="str">
        <f t="shared" si="19"/>
        <v/>
      </c>
      <c r="N140" s="163" t="str">
        <f t="shared" si="19"/>
        <v/>
      </c>
      <c r="O140" s="163" t="str">
        <f t="shared" si="19"/>
        <v/>
      </c>
      <c r="P140" s="164" t="str">
        <f t="shared" si="19"/>
        <v/>
      </c>
      <c r="Q140" s="164" t="str">
        <f t="shared" si="19"/>
        <v/>
      </c>
      <c r="R140" s="163" t="str">
        <f t="shared" si="19"/>
        <v/>
      </c>
    </row>
    <row r="141" spans="1:1024">
      <c r="A141" s="160">
        <f t="shared" si="14"/>
        <v>0</v>
      </c>
      <c r="B141" s="160">
        <f t="shared" si="14"/>
        <v>0</v>
      </c>
      <c r="C141" s="160" t="str">
        <f t="shared" si="14"/>
        <v>0 0</v>
      </c>
      <c r="D141" s="162" t="str">
        <f t="shared" si="12"/>
        <v/>
      </c>
      <c r="E141" s="162" t="str">
        <f t="shared" si="12"/>
        <v/>
      </c>
      <c r="F141" s="162" t="str">
        <f t="shared" si="15"/>
        <v/>
      </c>
      <c r="G141" s="162" t="str">
        <f t="shared" si="15"/>
        <v/>
      </c>
      <c r="H141" s="162" t="str">
        <f t="shared" ref="H141:R141" si="20">H8</f>
        <v/>
      </c>
      <c r="I141" s="162" t="str">
        <f t="shared" si="20"/>
        <v/>
      </c>
      <c r="J141" s="162" t="str">
        <f t="shared" si="20"/>
        <v/>
      </c>
      <c r="K141" s="163" t="str">
        <f t="shared" si="20"/>
        <v/>
      </c>
      <c r="L141" s="163" t="str">
        <f t="shared" si="20"/>
        <v/>
      </c>
      <c r="M141" s="163" t="str">
        <f t="shared" si="20"/>
        <v/>
      </c>
      <c r="N141" s="163" t="str">
        <f t="shared" si="20"/>
        <v/>
      </c>
      <c r="O141" s="163" t="str">
        <f t="shared" si="20"/>
        <v/>
      </c>
      <c r="P141" s="164" t="str">
        <f t="shared" si="20"/>
        <v/>
      </c>
      <c r="Q141" s="164" t="str">
        <f t="shared" si="20"/>
        <v/>
      </c>
      <c r="R141" s="163" t="str">
        <f t="shared" si="20"/>
        <v/>
      </c>
    </row>
    <row r="142" spans="1:1024">
      <c r="A142" s="160">
        <f t="shared" si="14"/>
        <v>0</v>
      </c>
      <c r="B142" s="160">
        <f t="shared" si="14"/>
        <v>0</v>
      </c>
      <c r="C142" s="160" t="str">
        <f t="shared" si="14"/>
        <v>0 0</v>
      </c>
      <c r="D142" s="162" t="str">
        <f t="shared" si="12"/>
        <v/>
      </c>
      <c r="E142" s="162" t="str">
        <f t="shared" si="12"/>
        <v/>
      </c>
      <c r="F142" s="162" t="str">
        <f t="shared" si="15"/>
        <v/>
      </c>
      <c r="G142" s="162" t="str">
        <f t="shared" si="15"/>
        <v/>
      </c>
      <c r="H142" s="162" t="str">
        <f t="shared" ref="H142:R142" si="21">H9</f>
        <v/>
      </c>
      <c r="I142" s="162" t="str">
        <f t="shared" si="21"/>
        <v/>
      </c>
      <c r="J142" s="162" t="str">
        <f t="shared" si="21"/>
        <v/>
      </c>
      <c r="K142" s="163" t="str">
        <f t="shared" si="21"/>
        <v/>
      </c>
      <c r="L142" s="163" t="str">
        <f t="shared" si="21"/>
        <v/>
      </c>
      <c r="M142" s="163" t="str">
        <f t="shared" si="21"/>
        <v/>
      </c>
      <c r="N142" s="163" t="str">
        <f t="shared" si="21"/>
        <v/>
      </c>
      <c r="O142" s="163" t="str">
        <f t="shared" si="21"/>
        <v/>
      </c>
      <c r="P142" s="164" t="str">
        <f t="shared" si="21"/>
        <v/>
      </c>
      <c r="Q142" s="164" t="str">
        <f t="shared" si="21"/>
        <v/>
      </c>
      <c r="R142" s="163" t="str">
        <f t="shared" si="21"/>
        <v/>
      </c>
    </row>
    <row r="143" spans="1:1024">
      <c r="A143" s="160">
        <f t="shared" si="14"/>
        <v>0</v>
      </c>
      <c r="B143" s="160">
        <f t="shared" si="14"/>
        <v>0</v>
      </c>
      <c r="C143" s="160" t="str">
        <f t="shared" si="14"/>
        <v>0 0</v>
      </c>
      <c r="D143" s="162" t="str">
        <f t="shared" si="12"/>
        <v/>
      </c>
      <c r="E143" s="162" t="str">
        <f t="shared" si="12"/>
        <v/>
      </c>
      <c r="F143" s="162" t="str">
        <f t="shared" si="15"/>
        <v/>
      </c>
      <c r="G143" s="162" t="str">
        <f t="shared" si="15"/>
        <v/>
      </c>
      <c r="H143" s="162" t="str">
        <f t="shared" ref="H143:R143" si="22">H10</f>
        <v/>
      </c>
      <c r="I143" s="162" t="str">
        <f t="shared" si="22"/>
        <v/>
      </c>
      <c r="J143" s="162" t="str">
        <f t="shared" si="22"/>
        <v/>
      </c>
      <c r="K143" s="163" t="str">
        <f t="shared" si="22"/>
        <v/>
      </c>
      <c r="L143" s="163" t="str">
        <f t="shared" si="22"/>
        <v/>
      </c>
      <c r="M143" s="163" t="str">
        <f t="shared" si="22"/>
        <v/>
      </c>
      <c r="N143" s="163" t="str">
        <f t="shared" si="22"/>
        <v/>
      </c>
      <c r="O143" s="163" t="str">
        <f t="shared" si="22"/>
        <v/>
      </c>
      <c r="P143" s="164" t="str">
        <f t="shared" si="22"/>
        <v/>
      </c>
      <c r="Q143" s="164" t="str">
        <f t="shared" si="22"/>
        <v/>
      </c>
      <c r="R143" s="163" t="str">
        <f t="shared" si="22"/>
        <v/>
      </c>
    </row>
    <row r="144" spans="1:1024">
      <c r="A144" s="160">
        <f t="shared" si="14"/>
        <v>0</v>
      </c>
      <c r="B144" s="160">
        <f t="shared" si="14"/>
        <v>0</v>
      </c>
      <c r="C144" s="160" t="str">
        <f t="shared" si="14"/>
        <v>0 0</v>
      </c>
      <c r="D144" s="162" t="str">
        <f t="shared" si="12"/>
        <v/>
      </c>
      <c r="E144" s="162" t="str">
        <f t="shared" si="12"/>
        <v/>
      </c>
      <c r="F144" s="162" t="str">
        <f t="shared" si="15"/>
        <v/>
      </c>
      <c r="G144" s="162" t="str">
        <f t="shared" si="15"/>
        <v/>
      </c>
      <c r="H144" s="162" t="str">
        <f t="shared" ref="H144:R144" si="23">H11</f>
        <v/>
      </c>
      <c r="I144" s="162" t="str">
        <f t="shared" si="23"/>
        <v/>
      </c>
      <c r="J144" s="162" t="str">
        <f t="shared" si="23"/>
        <v/>
      </c>
      <c r="K144" s="163" t="str">
        <f t="shared" si="23"/>
        <v/>
      </c>
      <c r="L144" s="163" t="str">
        <f t="shared" si="23"/>
        <v/>
      </c>
      <c r="M144" s="163" t="str">
        <f t="shared" si="23"/>
        <v/>
      </c>
      <c r="N144" s="163" t="str">
        <f t="shared" si="23"/>
        <v/>
      </c>
      <c r="O144" s="163" t="str">
        <f t="shared" si="23"/>
        <v/>
      </c>
      <c r="P144" s="164" t="str">
        <f t="shared" si="23"/>
        <v/>
      </c>
      <c r="Q144" s="164" t="str">
        <f t="shared" si="23"/>
        <v/>
      </c>
      <c r="R144" s="163" t="str">
        <f t="shared" si="23"/>
        <v/>
      </c>
    </row>
    <row r="145" spans="1:18">
      <c r="A145" s="160">
        <f t="shared" si="14"/>
        <v>0</v>
      </c>
      <c r="B145" s="160">
        <f t="shared" si="14"/>
        <v>0</v>
      </c>
      <c r="C145" s="160" t="str">
        <f t="shared" si="14"/>
        <v>0 0</v>
      </c>
      <c r="D145" s="162" t="str">
        <f t="shared" si="12"/>
        <v/>
      </c>
      <c r="E145" s="162" t="str">
        <f t="shared" si="12"/>
        <v/>
      </c>
      <c r="F145" s="162" t="str">
        <f t="shared" si="15"/>
        <v/>
      </c>
      <c r="G145" s="162" t="str">
        <f t="shared" si="15"/>
        <v/>
      </c>
      <c r="H145" s="162" t="str">
        <f t="shared" ref="H145:R145" si="24">H12</f>
        <v/>
      </c>
      <c r="I145" s="162" t="str">
        <f t="shared" si="24"/>
        <v/>
      </c>
      <c r="J145" s="162" t="str">
        <f t="shared" si="24"/>
        <v/>
      </c>
      <c r="K145" s="163" t="str">
        <f t="shared" si="24"/>
        <v/>
      </c>
      <c r="L145" s="163" t="str">
        <f t="shared" si="24"/>
        <v/>
      </c>
      <c r="M145" s="163" t="str">
        <f t="shared" si="24"/>
        <v/>
      </c>
      <c r="N145" s="163" t="str">
        <f t="shared" si="24"/>
        <v/>
      </c>
      <c r="O145" s="163" t="str">
        <f t="shared" si="24"/>
        <v/>
      </c>
      <c r="P145" s="164" t="str">
        <f t="shared" si="24"/>
        <v/>
      </c>
      <c r="Q145" s="164" t="str">
        <f t="shared" si="24"/>
        <v/>
      </c>
      <c r="R145" s="163" t="str">
        <f t="shared" si="24"/>
        <v/>
      </c>
    </row>
    <row r="146" spans="1:18">
      <c r="A146" s="160">
        <f t="shared" si="14"/>
        <v>0</v>
      </c>
      <c r="B146" s="160">
        <f t="shared" si="14"/>
        <v>0</v>
      </c>
      <c r="C146" s="160" t="str">
        <f t="shared" si="14"/>
        <v>0 0</v>
      </c>
      <c r="D146" s="162" t="str">
        <f t="shared" si="12"/>
        <v/>
      </c>
      <c r="E146" s="162" t="str">
        <f t="shared" si="12"/>
        <v/>
      </c>
      <c r="F146" s="162" t="str">
        <f t="shared" si="15"/>
        <v/>
      </c>
      <c r="G146" s="162" t="str">
        <f t="shared" si="15"/>
        <v/>
      </c>
      <c r="H146" s="162" t="str">
        <f t="shared" ref="H146:R146" si="25">H13</f>
        <v/>
      </c>
      <c r="I146" s="162" t="str">
        <f t="shared" si="25"/>
        <v/>
      </c>
      <c r="J146" s="162" t="str">
        <f t="shared" si="25"/>
        <v/>
      </c>
      <c r="K146" s="163" t="str">
        <f t="shared" si="25"/>
        <v/>
      </c>
      <c r="L146" s="163" t="str">
        <f t="shared" si="25"/>
        <v/>
      </c>
      <c r="M146" s="163" t="str">
        <f t="shared" si="25"/>
        <v/>
      </c>
      <c r="N146" s="163" t="str">
        <f t="shared" si="25"/>
        <v/>
      </c>
      <c r="O146" s="163" t="str">
        <f t="shared" si="25"/>
        <v/>
      </c>
      <c r="P146" s="164" t="str">
        <f t="shared" si="25"/>
        <v/>
      </c>
      <c r="Q146" s="164" t="str">
        <f t="shared" si="25"/>
        <v/>
      </c>
      <c r="R146" s="163" t="str">
        <f t="shared" si="25"/>
        <v/>
      </c>
    </row>
    <row r="147" spans="1:18">
      <c r="A147" s="160">
        <f t="shared" si="14"/>
        <v>0</v>
      </c>
      <c r="B147" s="160">
        <f t="shared" si="14"/>
        <v>0</v>
      </c>
      <c r="C147" s="160" t="str">
        <f t="shared" si="14"/>
        <v>0 0</v>
      </c>
      <c r="D147" s="162" t="str">
        <f t="shared" si="12"/>
        <v/>
      </c>
      <c r="E147" s="162" t="str">
        <f t="shared" si="12"/>
        <v/>
      </c>
      <c r="F147" s="162" t="str">
        <f t="shared" si="15"/>
        <v/>
      </c>
      <c r="G147" s="162" t="str">
        <f t="shared" si="15"/>
        <v/>
      </c>
      <c r="H147" s="162" t="str">
        <f t="shared" ref="H147:R147" si="26">H14</f>
        <v/>
      </c>
      <c r="I147" s="162" t="str">
        <f t="shared" si="26"/>
        <v/>
      </c>
      <c r="J147" s="162" t="str">
        <f t="shared" si="26"/>
        <v/>
      </c>
      <c r="K147" s="163" t="str">
        <f t="shared" si="26"/>
        <v/>
      </c>
      <c r="L147" s="163" t="str">
        <f t="shared" si="26"/>
        <v/>
      </c>
      <c r="M147" s="163" t="str">
        <f t="shared" si="26"/>
        <v/>
      </c>
      <c r="N147" s="163" t="str">
        <f t="shared" si="26"/>
        <v/>
      </c>
      <c r="O147" s="163" t="str">
        <f t="shared" si="26"/>
        <v/>
      </c>
      <c r="P147" s="164" t="str">
        <f t="shared" si="26"/>
        <v/>
      </c>
      <c r="Q147" s="164" t="str">
        <f t="shared" si="26"/>
        <v/>
      </c>
      <c r="R147" s="163" t="str">
        <f t="shared" si="26"/>
        <v/>
      </c>
    </row>
    <row r="148" spans="1:18">
      <c r="A148" s="160">
        <f t="shared" si="14"/>
        <v>0</v>
      </c>
      <c r="B148" s="160">
        <f t="shared" si="14"/>
        <v>0</v>
      </c>
      <c r="C148" s="160" t="str">
        <f t="shared" si="14"/>
        <v>0 0</v>
      </c>
      <c r="D148" s="162" t="str">
        <f t="shared" si="12"/>
        <v/>
      </c>
      <c r="E148" s="162" t="str">
        <f t="shared" si="12"/>
        <v/>
      </c>
      <c r="F148" s="162" t="str">
        <f t="shared" si="15"/>
        <v/>
      </c>
      <c r="G148" s="162" t="str">
        <f t="shared" si="15"/>
        <v/>
      </c>
      <c r="H148" s="162" t="str">
        <f t="shared" ref="H148:R148" si="27">H15</f>
        <v/>
      </c>
      <c r="I148" s="162" t="str">
        <f t="shared" si="27"/>
        <v/>
      </c>
      <c r="J148" s="162" t="str">
        <f t="shared" si="27"/>
        <v/>
      </c>
      <c r="K148" s="163" t="str">
        <f t="shared" si="27"/>
        <v/>
      </c>
      <c r="L148" s="163" t="str">
        <f t="shared" si="27"/>
        <v/>
      </c>
      <c r="M148" s="163" t="str">
        <f t="shared" si="27"/>
        <v/>
      </c>
      <c r="N148" s="163" t="str">
        <f t="shared" si="27"/>
        <v/>
      </c>
      <c r="O148" s="163" t="str">
        <f t="shared" si="27"/>
        <v/>
      </c>
      <c r="P148" s="164" t="str">
        <f t="shared" si="27"/>
        <v/>
      </c>
      <c r="Q148" s="164" t="str">
        <f t="shared" si="27"/>
        <v/>
      </c>
      <c r="R148" s="163" t="str">
        <f t="shared" si="27"/>
        <v/>
      </c>
    </row>
    <row r="149" spans="1:18">
      <c r="A149" s="160">
        <f t="shared" si="14"/>
        <v>0</v>
      </c>
      <c r="B149" s="160">
        <f t="shared" si="14"/>
        <v>0</v>
      </c>
      <c r="C149" s="160" t="str">
        <f t="shared" si="14"/>
        <v>0 0</v>
      </c>
      <c r="D149" s="162" t="str">
        <f t="shared" si="12"/>
        <v/>
      </c>
      <c r="E149" s="162" t="str">
        <f t="shared" si="12"/>
        <v/>
      </c>
      <c r="F149" s="162" t="str">
        <f t="shared" si="15"/>
        <v/>
      </c>
      <c r="G149" s="162" t="str">
        <f t="shared" si="15"/>
        <v/>
      </c>
      <c r="H149" s="162" t="str">
        <f t="shared" ref="H149:R149" si="28">H16</f>
        <v/>
      </c>
      <c r="I149" s="162" t="str">
        <f t="shared" si="28"/>
        <v/>
      </c>
      <c r="J149" s="162" t="str">
        <f t="shared" si="28"/>
        <v/>
      </c>
      <c r="K149" s="163" t="str">
        <f t="shared" si="28"/>
        <v/>
      </c>
      <c r="L149" s="163" t="str">
        <f t="shared" si="28"/>
        <v/>
      </c>
      <c r="M149" s="163" t="str">
        <f t="shared" si="28"/>
        <v/>
      </c>
      <c r="N149" s="163" t="str">
        <f t="shared" si="28"/>
        <v/>
      </c>
      <c r="O149" s="163" t="str">
        <f t="shared" si="28"/>
        <v/>
      </c>
      <c r="P149" s="164" t="str">
        <f t="shared" si="28"/>
        <v/>
      </c>
      <c r="Q149" s="164" t="str">
        <f t="shared" si="28"/>
        <v/>
      </c>
      <c r="R149" s="163" t="str">
        <f t="shared" si="28"/>
        <v/>
      </c>
    </row>
    <row r="150" spans="1:18">
      <c r="A150" s="160">
        <f t="shared" si="14"/>
        <v>0</v>
      </c>
      <c r="B150" s="160">
        <f t="shared" si="14"/>
        <v>0</v>
      </c>
      <c r="C150" s="160" t="str">
        <f t="shared" si="14"/>
        <v>0 0</v>
      </c>
      <c r="D150" s="162" t="str">
        <f t="shared" si="12"/>
        <v/>
      </c>
      <c r="E150" s="162" t="str">
        <f t="shared" si="12"/>
        <v/>
      </c>
      <c r="F150" s="162" t="str">
        <f t="shared" si="15"/>
        <v/>
      </c>
      <c r="G150" s="162" t="str">
        <f t="shared" si="15"/>
        <v/>
      </c>
      <c r="H150" s="162" t="str">
        <f t="shared" ref="H150:R150" si="29">H17</f>
        <v/>
      </c>
      <c r="I150" s="162" t="str">
        <f t="shared" si="29"/>
        <v/>
      </c>
      <c r="J150" s="162" t="str">
        <f t="shared" si="29"/>
        <v/>
      </c>
      <c r="K150" s="163" t="str">
        <f t="shared" si="29"/>
        <v/>
      </c>
      <c r="L150" s="163" t="str">
        <f t="shared" si="29"/>
        <v/>
      </c>
      <c r="M150" s="163" t="str">
        <f t="shared" si="29"/>
        <v/>
      </c>
      <c r="N150" s="163" t="str">
        <f t="shared" si="29"/>
        <v/>
      </c>
      <c r="O150" s="163" t="str">
        <f t="shared" si="29"/>
        <v/>
      </c>
      <c r="P150" s="164" t="str">
        <f t="shared" si="29"/>
        <v/>
      </c>
      <c r="Q150" s="164" t="str">
        <f t="shared" si="29"/>
        <v/>
      </c>
      <c r="R150" s="163" t="str">
        <f t="shared" si="29"/>
        <v/>
      </c>
    </row>
    <row r="151" spans="1:18">
      <c r="A151" s="160">
        <f t="shared" si="14"/>
        <v>0</v>
      </c>
      <c r="B151" s="160">
        <f t="shared" si="14"/>
        <v>0</v>
      </c>
      <c r="C151" s="160" t="str">
        <f t="shared" si="14"/>
        <v>0 0</v>
      </c>
      <c r="D151" s="162" t="str">
        <f t="shared" si="12"/>
        <v/>
      </c>
      <c r="E151" s="162" t="str">
        <f t="shared" si="12"/>
        <v/>
      </c>
      <c r="F151" s="162" t="str">
        <f t="shared" si="15"/>
        <v/>
      </c>
      <c r="G151" s="162" t="str">
        <f t="shared" si="15"/>
        <v/>
      </c>
      <c r="H151" s="162" t="str">
        <f t="shared" ref="H151:R151" si="30">H18</f>
        <v/>
      </c>
      <c r="I151" s="162" t="str">
        <f t="shared" si="30"/>
        <v/>
      </c>
      <c r="J151" s="162" t="str">
        <f t="shared" si="30"/>
        <v/>
      </c>
      <c r="K151" s="163" t="str">
        <f t="shared" si="30"/>
        <v/>
      </c>
      <c r="L151" s="163" t="str">
        <f t="shared" si="30"/>
        <v/>
      </c>
      <c r="M151" s="163" t="str">
        <f t="shared" si="30"/>
        <v/>
      </c>
      <c r="N151" s="163" t="str">
        <f t="shared" si="30"/>
        <v/>
      </c>
      <c r="O151" s="163" t="str">
        <f t="shared" si="30"/>
        <v/>
      </c>
      <c r="P151" s="164" t="str">
        <f t="shared" si="30"/>
        <v/>
      </c>
      <c r="Q151" s="164" t="str">
        <f t="shared" si="30"/>
        <v/>
      </c>
      <c r="R151" s="163" t="str">
        <f t="shared" si="30"/>
        <v/>
      </c>
    </row>
    <row r="152" spans="1:18">
      <c r="A152" s="160">
        <f t="shared" si="14"/>
        <v>0</v>
      </c>
      <c r="B152" s="160">
        <f t="shared" si="14"/>
        <v>0</v>
      </c>
      <c r="C152" s="160" t="str">
        <f t="shared" si="14"/>
        <v>0 0</v>
      </c>
      <c r="D152" s="162" t="str">
        <f t="shared" si="12"/>
        <v/>
      </c>
      <c r="E152" s="162" t="str">
        <f t="shared" si="12"/>
        <v/>
      </c>
      <c r="F152" s="162" t="str">
        <f t="shared" si="15"/>
        <v/>
      </c>
      <c r="G152" s="162" t="str">
        <f t="shared" si="15"/>
        <v/>
      </c>
      <c r="H152" s="162" t="str">
        <f t="shared" ref="H152:R152" si="31">H19</f>
        <v/>
      </c>
      <c r="I152" s="162" t="str">
        <f t="shared" si="31"/>
        <v/>
      </c>
      <c r="J152" s="162" t="str">
        <f t="shared" si="31"/>
        <v/>
      </c>
      <c r="K152" s="163" t="str">
        <f t="shared" si="31"/>
        <v/>
      </c>
      <c r="L152" s="163" t="str">
        <f t="shared" si="31"/>
        <v/>
      </c>
      <c r="M152" s="163" t="str">
        <f t="shared" si="31"/>
        <v/>
      </c>
      <c r="N152" s="163" t="str">
        <f t="shared" si="31"/>
        <v/>
      </c>
      <c r="O152" s="163" t="str">
        <f t="shared" si="31"/>
        <v/>
      </c>
      <c r="P152" s="164" t="str">
        <f t="shared" si="31"/>
        <v/>
      </c>
      <c r="Q152" s="164" t="str">
        <f t="shared" si="31"/>
        <v/>
      </c>
      <c r="R152" s="163" t="str">
        <f t="shared" si="31"/>
        <v/>
      </c>
    </row>
    <row r="153" spans="1:18">
      <c r="A153" s="160">
        <f t="shared" si="14"/>
        <v>0</v>
      </c>
      <c r="B153" s="160">
        <f t="shared" si="14"/>
        <v>0</v>
      </c>
      <c r="C153" s="160" t="str">
        <f t="shared" si="14"/>
        <v>0 0</v>
      </c>
      <c r="D153" s="162" t="str">
        <f t="shared" si="12"/>
        <v/>
      </c>
      <c r="E153" s="162" t="str">
        <f t="shared" si="12"/>
        <v/>
      </c>
      <c r="F153" s="162" t="str">
        <f t="shared" si="15"/>
        <v/>
      </c>
      <c r="G153" s="162" t="str">
        <f t="shared" si="15"/>
        <v/>
      </c>
      <c r="H153" s="162" t="str">
        <f t="shared" ref="H153:R153" si="32">H20</f>
        <v/>
      </c>
      <c r="I153" s="162" t="str">
        <f t="shared" si="32"/>
        <v/>
      </c>
      <c r="J153" s="162" t="str">
        <f t="shared" si="32"/>
        <v/>
      </c>
      <c r="K153" s="163" t="str">
        <f t="shared" si="32"/>
        <v/>
      </c>
      <c r="L153" s="163" t="str">
        <f t="shared" si="32"/>
        <v/>
      </c>
      <c r="M153" s="163" t="str">
        <f t="shared" si="32"/>
        <v/>
      </c>
      <c r="N153" s="163" t="str">
        <f t="shared" si="32"/>
        <v/>
      </c>
      <c r="O153" s="163" t="str">
        <f t="shared" si="32"/>
        <v/>
      </c>
      <c r="P153" s="164" t="str">
        <f t="shared" si="32"/>
        <v/>
      </c>
      <c r="Q153" s="164" t="str">
        <f t="shared" si="32"/>
        <v/>
      </c>
      <c r="R153" s="163" t="str">
        <f t="shared" si="32"/>
        <v/>
      </c>
    </row>
    <row r="154" spans="1:18">
      <c r="A154" s="160">
        <f t="shared" si="14"/>
        <v>0</v>
      </c>
      <c r="B154" s="160">
        <f t="shared" si="14"/>
        <v>0</v>
      </c>
      <c r="C154" s="160" t="str">
        <f t="shared" si="14"/>
        <v>0 0</v>
      </c>
      <c r="D154" s="162" t="str">
        <f t="shared" si="12"/>
        <v/>
      </c>
      <c r="E154" s="162" t="str">
        <f t="shared" si="12"/>
        <v/>
      </c>
      <c r="F154" s="162" t="str">
        <f t="shared" si="15"/>
        <v/>
      </c>
      <c r="G154" s="162" t="str">
        <f t="shared" si="15"/>
        <v/>
      </c>
      <c r="H154" s="162" t="str">
        <f t="shared" ref="H154:R154" si="33">H21</f>
        <v/>
      </c>
      <c r="I154" s="162" t="str">
        <f t="shared" si="33"/>
        <v/>
      </c>
      <c r="J154" s="162" t="str">
        <f t="shared" si="33"/>
        <v/>
      </c>
      <c r="K154" s="163" t="str">
        <f t="shared" si="33"/>
        <v/>
      </c>
      <c r="L154" s="163" t="str">
        <f t="shared" si="33"/>
        <v/>
      </c>
      <c r="M154" s="163" t="str">
        <f t="shared" si="33"/>
        <v/>
      </c>
      <c r="N154" s="163" t="str">
        <f t="shared" si="33"/>
        <v/>
      </c>
      <c r="O154" s="163" t="str">
        <f t="shared" si="33"/>
        <v/>
      </c>
      <c r="P154" s="164" t="str">
        <f t="shared" si="33"/>
        <v/>
      </c>
      <c r="Q154" s="164" t="str">
        <f t="shared" si="33"/>
        <v/>
      </c>
      <c r="R154" s="163" t="str">
        <f t="shared" si="33"/>
        <v/>
      </c>
    </row>
    <row r="155" spans="1:18">
      <c r="A155" s="160">
        <f t="shared" si="14"/>
        <v>0</v>
      </c>
      <c r="B155" s="160">
        <f t="shared" si="14"/>
        <v>0</v>
      </c>
      <c r="C155" s="160" t="str">
        <f t="shared" si="14"/>
        <v>0 0</v>
      </c>
      <c r="D155" s="162" t="str">
        <f t="shared" si="12"/>
        <v/>
      </c>
      <c r="E155" s="162" t="str">
        <f t="shared" si="12"/>
        <v/>
      </c>
      <c r="F155" s="162" t="str">
        <f t="shared" si="15"/>
        <v/>
      </c>
      <c r="G155" s="162" t="str">
        <f t="shared" si="15"/>
        <v/>
      </c>
      <c r="H155" s="162" t="str">
        <f t="shared" ref="H155:R155" si="34">H22</f>
        <v/>
      </c>
      <c r="I155" s="162" t="str">
        <f t="shared" si="34"/>
        <v/>
      </c>
      <c r="J155" s="162" t="str">
        <f t="shared" si="34"/>
        <v/>
      </c>
      <c r="K155" s="163" t="str">
        <f t="shared" si="34"/>
        <v/>
      </c>
      <c r="L155" s="163" t="str">
        <f t="shared" si="34"/>
        <v/>
      </c>
      <c r="M155" s="163" t="str">
        <f t="shared" si="34"/>
        <v/>
      </c>
      <c r="N155" s="163" t="str">
        <f t="shared" si="34"/>
        <v/>
      </c>
      <c r="O155" s="163" t="str">
        <f t="shared" si="34"/>
        <v/>
      </c>
      <c r="P155" s="164" t="str">
        <f t="shared" si="34"/>
        <v/>
      </c>
      <c r="Q155" s="164" t="str">
        <f t="shared" si="34"/>
        <v/>
      </c>
      <c r="R155" s="163" t="str">
        <f t="shared" si="34"/>
        <v/>
      </c>
    </row>
    <row r="156" spans="1:18">
      <c r="A156" s="160">
        <f t="shared" si="14"/>
        <v>0</v>
      </c>
      <c r="B156" s="160">
        <f t="shared" si="14"/>
        <v>0</v>
      </c>
      <c r="C156" s="160" t="str">
        <f t="shared" si="14"/>
        <v>0 0</v>
      </c>
      <c r="D156" s="162" t="str">
        <f t="shared" si="12"/>
        <v/>
      </c>
      <c r="E156" s="162" t="str">
        <f t="shared" si="12"/>
        <v/>
      </c>
      <c r="F156" s="162" t="str">
        <f t="shared" si="15"/>
        <v/>
      </c>
      <c r="G156" s="162" t="str">
        <f t="shared" si="15"/>
        <v/>
      </c>
      <c r="H156" s="162" t="str">
        <f t="shared" ref="H156:R156" si="35">H23</f>
        <v/>
      </c>
      <c r="I156" s="162" t="str">
        <f t="shared" si="35"/>
        <v/>
      </c>
      <c r="J156" s="162" t="str">
        <f t="shared" si="35"/>
        <v/>
      </c>
      <c r="K156" s="163" t="str">
        <f t="shared" si="35"/>
        <v/>
      </c>
      <c r="L156" s="163" t="str">
        <f t="shared" si="35"/>
        <v/>
      </c>
      <c r="M156" s="163" t="str">
        <f t="shared" si="35"/>
        <v/>
      </c>
      <c r="N156" s="163" t="str">
        <f t="shared" si="35"/>
        <v/>
      </c>
      <c r="O156" s="163" t="str">
        <f t="shared" si="35"/>
        <v/>
      </c>
      <c r="P156" s="164" t="str">
        <f t="shared" si="35"/>
        <v/>
      </c>
      <c r="Q156" s="164" t="str">
        <f t="shared" si="35"/>
        <v/>
      </c>
      <c r="R156" s="163" t="str">
        <f t="shared" si="35"/>
        <v/>
      </c>
    </row>
    <row r="157" spans="1:18">
      <c r="A157" s="160">
        <f t="shared" si="14"/>
        <v>0</v>
      </c>
      <c r="B157" s="160">
        <f t="shared" si="14"/>
        <v>0</v>
      </c>
      <c r="C157" s="160" t="str">
        <f t="shared" si="14"/>
        <v>0 0</v>
      </c>
      <c r="D157" s="162" t="str">
        <f t="shared" si="12"/>
        <v/>
      </c>
      <c r="E157" s="162" t="str">
        <f t="shared" si="12"/>
        <v/>
      </c>
      <c r="F157" s="162" t="str">
        <f t="shared" si="15"/>
        <v/>
      </c>
      <c r="G157" s="162" t="str">
        <f t="shared" si="15"/>
        <v/>
      </c>
      <c r="H157" s="162" t="str">
        <f t="shared" ref="H157:R157" si="36">H24</f>
        <v/>
      </c>
      <c r="I157" s="162" t="str">
        <f t="shared" si="36"/>
        <v/>
      </c>
      <c r="J157" s="162" t="str">
        <f t="shared" si="36"/>
        <v/>
      </c>
      <c r="K157" s="163" t="str">
        <f t="shared" si="36"/>
        <v/>
      </c>
      <c r="L157" s="163" t="str">
        <f t="shared" si="36"/>
        <v/>
      </c>
      <c r="M157" s="163" t="str">
        <f t="shared" si="36"/>
        <v/>
      </c>
      <c r="N157" s="163" t="str">
        <f t="shared" si="36"/>
        <v/>
      </c>
      <c r="O157" s="163" t="str">
        <f t="shared" si="36"/>
        <v/>
      </c>
      <c r="P157" s="164" t="str">
        <f t="shared" si="36"/>
        <v/>
      </c>
      <c r="Q157" s="164" t="str">
        <f t="shared" si="36"/>
        <v/>
      </c>
      <c r="R157" s="163" t="str">
        <f t="shared" si="36"/>
        <v/>
      </c>
    </row>
    <row r="158" spans="1:18">
      <c r="A158" s="160">
        <f t="shared" si="14"/>
        <v>0</v>
      </c>
      <c r="B158" s="160">
        <f t="shared" si="14"/>
        <v>0</v>
      </c>
      <c r="C158" s="160" t="str">
        <f t="shared" si="14"/>
        <v>0 0</v>
      </c>
      <c r="D158" s="162" t="str">
        <f t="shared" si="12"/>
        <v/>
      </c>
      <c r="E158" s="162" t="str">
        <f t="shared" si="12"/>
        <v/>
      </c>
      <c r="F158" s="162" t="str">
        <f t="shared" si="15"/>
        <v/>
      </c>
      <c r="G158" s="162" t="str">
        <f t="shared" si="15"/>
        <v/>
      </c>
      <c r="H158" s="162" t="str">
        <f t="shared" ref="H158:R158" si="37">H25</f>
        <v/>
      </c>
      <c r="I158" s="162" t="str">
        <f t="shared" si="37"/>
        <v/>
      </c>
      <c r="J158" s="162" t="str">
        <f t="shared" si="37"/>
        <v/>
      </c>
      <c r="K158" s="163" t="str">
        <f t="shared" si="37"/>
        <v/>
      </c>
      <c r="L158" s="163" t="str">
        <f t="shared" si="37"/>
        <v/>
      </c>
      <c r="M158" s="163" t="str">
        <f t="shared" si="37"/>
        <v/>
      </c>
      <c r="N158" s="163" t="str">
        <f t="shared" si="37"/>
        <v/>
      </c>
      <c r="O158" s="163" t="str">
        <f t="shared" si="37"/>
        <v/>
      </c>
      <c r="P158" s="164" t="str">
        <f t="shared" si="37"/>
        <v/>
      </c>
      <c r="Q158" s="164" t="str">
        <f t="shared" si="37"/>
        <v/>
      </c>
      <c r="R158" s="163" t="str">
        <f t="shared" si="37"/>
        <v/>
      </c>
    </row>
    <row r="159" spans="1:18">
      <c r="A159" s="160">
        <f t="shared" si="14"/>
        <v>0</v>
      </c>
      <c r="B159" s="160">
        <f t="shared" si="14"/>
        <v>0</v>
      </c>
      <c r="C159" s="160" t="str">
        <f t="shared" si="14"/>
        <v>0 0</v>
      </c>
      <c r="D159" s="162" t="str">
        <f t="shared" si="12"/>
        <v/>
      </c>
      <c r="E159" s="162" t="str">
        <f t="shared" si="12"/>
        <v/>
      </c>
      <c r="F159" s="162" t="str">
        <f t="shared" si="15"/>
        <v/>
      </c>
      <c r="G159" s="162" t="str">
        <f t="shared" si="15"/>
        <v/>
      </c>
      <c r="H159" s="162" t="str">
        <f t="shared" ref="H159:R159" si="38">H26</f>
        <v/>
      </c>
      <c r="I159" s="162" t="str">
        <f t="shared" si="38"/>
        <v/>
      </c>
      <c r="J159" s="162" t="str">
        <f t="shared" si="38"/>
        <v/>
      </c>
      <c r="K159" s="163" t="str">
        <f t="shared" si="38"/>
        <v/>
      </c>
      <c r="L159" s="163" t="str">
        <f t="shared" si="38"/>
        <v/>
      </c>
      <c r="M159" s="163" t="str">
        <f t="shared" si="38"/>
        <v/>
      </c>
      <c r="N159" s="163" t="str">
        <f t="shared" si="38"/>
        <v/>
      </c>
      <c r="O159" s="163" t="str">
        <f t="shared" si="38"/>
        <v/>
      </c>
      <c r="P159" s="164" t="str">
        <f t="shared" si="38"/>
        <v/>
      </c>
      <c r="Q159" s="164" t="str">
        <f t="shared" si="38"/>
        <v/>
      </c>
      <c r="R159" s="163" t="str">
        <f t="shared" si="38"/>
        <v/>
      </c>
    </row>
    <row r="160" spans="1:18">
      <c r="A160" s="160">
        <f t="shared" si="14"/>
        <v>0</v>
      </c>
      <c r="B160" s="160">
        <f t="shared" si="14"/>
        <v>0</v>
      </c>
      <c r="C160" s="160" t="str">
        <f t="shared" si="14"/>
        <v>0 0</v>
      </c>
      <c r="D160" s="162" t="str">
        <f t="shared" si="12"/>
        <v/>
      </c>
      <c r="E160" s="162" t="str">
        <f t="shared" si="12"/>
        <v/>
      </c>
      <c r="F160" s="162" t="str">
        <f t="shared" si="15"/>
        <v/>
      </c>
      <c r="G160" s="162" t="str">
        <f t="shared" si="15"/>
        <v/>
      </c>
      <c r="H160" s="162" t="str">
        <f t="shared" ref="H160:R160" si="39">H27</f>
        <v/>
      </c>
      <c r="I160" s="162" t="str">
        <f t="shared" si="39"/>
        <v/>
      </c>
      <c r="J160" s="162" t="str">
        <f t="shared" si="39"/>
        <v/>
      </c>
      <c r="K160" s="163" t="str">
        <f t="shared" si="39"/>
        <v/>
      </c>
      <c r="L160" s="163" t="str">
        <f t="shared" si="39"/>
        <v/>
      </c>
      <c r="M160" s="163" t="str">
        <f t="shared" si="39"/>
        <v/>
      </c>
      <c r="N160" s="163" t="str">
        <f t="shared" si="39"/>
        <v/>
      </c>
      <c r="O160" s="163" t="str">
        <f t="shared" si="39"/>
        <v/>
      </c>
      <c r="P160" s="164" t="str">
        <f t="shared" si="39"/>
        <v/>
      </c>
      <c r="Q160" s="164" t="str">
        <f t="shared" si="39"/>
        <v/>
      </c>
      <c r="R160" s="163" t="str">
        <f t="shared" si="39"/>
        <v/>
      </c>
    </row>
    <row r="161" spans="1:18">
      <c r="A161" s="160">
        <f t="shared" si="14"/>
        <v>0</v>
      </c>
      <c r="B161" s="160">
        <f t="shared" si="14"/>
        <v>0</v>
      </c>
      <c r="C161" s="160" t="str">
        <f t="shared" si="14"/>
        <v>0 0</v>
      </c>
      <c r="D161" s="162" t="str">
        <f t="shared" si="12"/>
        <v/>
      </c>
      <c r="E161" s="162" t="str">
        <f t="shared" si="12"/>
        <v/>
      </c>
      <c r="F161" s="162" t="str">
        <f t="shared" si="15"/>
        <v/>
      </c>
      <c r="G161" s="162" t="str">
        <f t="shared" si="15"/>
        <v/>
      </c>
      <c r="H161" s="162" t="str">
        <f t="shared" ref="H161:R161" si="40">H28</f>
        <v/>
      </c>
      <c r="I161" s="162" t="str">
        <f t="shared" si="40"/>
        <v/>
      </c>
      <c r="J161" s="162" t="str">
        <f t="shared" si="40"/>
        <v/>
      </c>
      <c r="K161" s="163" t="str">
        <f t="shared" si="40"/>
        <v/>
      </c>
      <c r="L161" s="163" t="str">
        <f t="shared" si="40"/>
        <v/>
      </c>
      <c r="M161" s="163" t="str">
        <f t="shared" si="40"/>
        <v/>
      </c>
      <c r="N161" s="163" t="str">
        <f t="shared" si="40"/>
        <v/>
      </c>
      <c r="O161" s="163" t="str">
        <f t="shared" si="40"/>
        <v/>
      </c>
      <c r="P161" s="164" t="str">
        <f t="shared" si="40"/>
        <v/>
      </c>
      <c r="Q161" s="164" t="str">
        <f t="shared" si="40"/>
        <v/>
      </c>
      <c r="R161" s="163" t="str">
        <f t="shared" si="40"/>
        <v/>
      </c>
    </row>
    <row r="162" spans="1:18">
      <c r="A162" s="160">
        <f t="shared" si="14"/>
        <v>0</v>
      </c>
      <c r="B162" s="160">
        <f t="shared" si="14"/>
        <v>0</v>
      </c>
      <c r="C162" s="160" t="str">
        <f t="shared" si="14"/>
        <v>0 0</v>
      </c>
      <c r="D162" s="162" t="str">
        <f t="shared" si="12"/>
        <v/>
      </c>
      <c r="E162" s="162" t="str">
        <f t="shared" si="12"/>
        <v/>
      </c>
      <c r="F162" s="162" t="str">
        <f t="shared" si="15"/>
        <v/>
      </c>
      <c r="G162" s="162" t="str">
        <f t="shared" si="15"/>
        <v/>
      </c>
      <c r="H162" s="162" t="str">
        <f t="shared" ref="H162:R162" si="41">H29</f>
        <v/>
      </c>
      <c r="I162" s="162" t="str">
        <f t="shared" si="41"/>
        <v/>
      </c>
      <c r="J162" s="162" t="str">
        <f t="shared" si="41"/>
        <v/>
      </c>
      <c r="K162" s="163" t="str">
        <f t="shared" si="41"/>
        <v/>
      </c>
      <c r="L162" s="163" t="str">
        <f t="shared" si="41"/>
        <v/>
      </c>
      <c r="M162" s="163" t="str">
        <f t="shared" si="41"/>
        <v/>
      </c>
      <c r="N162" s="163" t="str">
        <f t="shared" si="41"/>
        <v/>
      </c>
      <c r="O162" s="163" t="str">
        <f t="shared" si="41"/>
        <v/>
      </c>
      <c r="P162" s="164" t="str">
        <f t="shared" si="41"/>
        <v/>
      </c>
      <c r="Q162" s="164" t="str">
        <f t="shared" si="41"/>
        <v/>
      </c>
      <c r="R162" s="163" t="str">
        <f t="shared" si="41"/>
        <v/>
      </c>
    </row>
    <row r="163" spans="1:18">
      <c r="A163" s="160">
        <f t="shared" si="14"/>
        <v>0</v>
      </c>
      <c r="B163" s="160">
        <f t="shared" si="14"/>
        <v>0</v>
      </c>
      <c r="C163" s="160" t="str">
        <f t="shared" si="14"/>
        <v>0 0</v>
      </c>
      <c r="D163" s="162" t="str">
        <f t="shared" si="12"/>
        <v/>
      </c>
      <c r="E163" s="162" t="str">
        <f t="shared" si="12"/>
        <v/>
      </c>
      <c r="F163" s="162" t="str">
        <f t="shared" si="15"/>
        <v/>
      </c>
      <c r="G163" s="162" t="str">
        <f t="shared" si="15"/>
        <v/>
      </c>
      <c r="H163" s="162" t="str">
        <f t="shared" ref="H163:R163" si="42">H30</f>
        <v/>
      </c>
      <c r="I163" s="162" t="str">
        <f t="shared" si="42"/>
        <v/>
      </c>
      <c r="J163" s="162" t="str">
        <f t="shared" si="42"/>
        <v/>
      </c>
      <c r="K163" s="163" t="str">
        <f t="shared" si="42"/>
        <v/>
      </c>
      <c r="L163" s="163" t="str">
        <f t="shared" si="42"/>
        <v/>
      </c>
      <c r="M163" s="163" t="str">
        <f t="shared" si="42"/>
        <v/>
      </c>
      <c r="N163" s="163" t="str">
        <f t="shared" si="42"/>
        <v/>
      </c>
      <c r="O163" s="163" t="str">
        <f t="shared" si="42"/>
        <v/>
      </c>
      <c r="P163" s="164" t="str">
        <f t="shared" si="42"/>
        <v/>
      </c>
      <c r="Q163" s="164" t="str">
        <f t="shared" si="42"/>
        <v/>
      </c>
      <c r="R163" s="163" t="str">
        <f t="shared" si="42"/>
        <v/>
      </c>
    </row>
    <row r="164" spans="1:18">
      <c r="A164" s="160">
        <f t="shared" si="14"/>
        <v>0</v>
      </c>
      <c r="B164" s="160">
        <f t="shared" si="14"/>
        <v>0</v>
      </c>
      <c r="C164" s="160" t="str">
        <f t="shared" si="14"/>
        <v>0 0</v>
      </c>
      <c r="D164" s="162" t="str">
        <f t="shared" si="12"/>
        <v/>
      </c>
      <c r="E164" s="162" t="str">
        <f t="shared" si="12"/>
        <v/>
      </c>
      <c r="F164" s="162" t="str">
        <f t="shared" si="15"/>
        <v/>
      </c>
      <c r="G164" s="162" t="str">
        <f t="shared" si="15"/>
        <v/>
      </c>
      <c r="H164" s="162" t="str">
        <f t="shared" ref="H164:R164" si="43">H31</f>
        <v/>
      </c>
      <c r="I164" s="162" t="str">
        <f t="shared" si="43"/>
        <v/>
      </c>
      <c r="J164" s="162" t="str">
        <f t="shared" si="43"/>
        <v/>
      </c>
      <c r="K164" s="163" t="str">
        <f t="shared" si="43"/>
        <v/>
      </c>
      <c r="L164" s="163" t="str">
        <f t="shared" si="43"/>
        <v/>
      </c>
      <c r="M164" s="163" t="str">
        <f t="shared" si="43"/>
        <v/>
      </c>
      <c r="N164" s="163" t="str">
        <f t="shared" si="43"/>
        <v/>
      </c>
      <c r="O164" s="163" t="str">
        <f t="shared" si="43"/>
        <v/>
      </c>
      <c r="P164" s="164" t="str">
        <f t="shared" si="43"/>
        <v/>
      </c>
      <c r="Q164" s="164" t="str">
        <f t="shared" si="43"/>
        <v/>
      </c>
      <c r="R164" s="163" t="str">
        <f t="shared" si="43"/>
        <v/>
      </c>
    </row>
    <row r="165" spans="1:18">
      <c r="A165" s="160">
        <f t="shared" si="14"/>
        <v>0</v>
      </c>
      <c r="B165" s="160">
        <f t="shared" si="14"/>
        <v>0</v>
      </c>
      <c r="C165" s="160" t="str">
        <f t="shared" si="14"/>
        <v>0 0</v>
      </c>
      <c r="D165" s="162" t="str">
        <f t="shared" si="12"/>
        <v/>
      </c>
      <c r="E165" s="162" t="str">
        <f t="shared" si="12"/>
        <v/>
      </c>
      <c r="F165" s="162" t="str">
        <f t="shared" si="15"/>
        <v/>
      </c>
      <c r="G165" s="162" t="str">
        <f t="shared" si="15"/>
        <v/>
      </c>
      <c r="H165" s="162" t="str">
        <f t="shared" ref="H165:R165" si="44">H32</f>
        <v/>
      </c>
      <c r="I165" s="162" t="str">
        <f t="shared" si="44"/>
        <v/>
      </c>
      <c r="J165" s="162" t="str">
        <f t="shared" si="44"/>
        <v/>
      </c>
      <c r="K165" s="163" t="str">
        <f t="shared" si="44"/>
        <v/>
      </c>
      <c r="L165" s="163" t="str">
        <f t="shared" si="44"/>
        <v/>
      </c>
      <c r="M165" s="163" t="str">
        <f t="shared" si="44"/>
        <v/>
      </c>
      <c r="N165" s="163" t="str">
        <f t="shared" si="44"/>
        <v/>
      </c>
      <c r="O165" s="163" t="str">
        <f t="shared" si="44"/>
        <v/>
      </c>
      <c r="P165" s="164" t="str">
        <f t="shared" si="44"/>
        <v/>
      </c>
      <c r="Q165" s="164" t="str">
        <f t="shared" si="44"/>
        <v/>
      </c>
      <c r="R165" s="163" t="str">
        <f t="shared" si="44"/>
        <v/>
      </c>
    </row>
    <row r="166" spans="1:18">
      <c r="A166" s="160">
        <f t="shared" si="14"/>
        <v>0</v>
      </c>
      <c r="B166" s="160">
        <f t="shared" si="14"/>
        <v>0</v>
      </c>
      <c r="C166" s="160" t="str">
        <f t="shared" si="14"/>
        <v>0 0</v>
      </c>
      <c r="D166" s="162" t="str">
        <f t="shared" si="12"/>
        <v/>
      </c>
      <c r="E166" s="162" t="str">
        <f t="shared" si="12"/>
        <v/>
      </c>
      <c r="F166" s="162" t="str">
        <f t="shared" si="15"/>
        <v/>
      </c>
      <c r="G166" s="162" t="str">
        <f t="shared" si="15"/>
        <v/>
      </c>
      <c r="H166" s="162" t="str">
        <f t="shared" ref="H166:R166" si="45">H33</f>
        <v/>
      </c>
      <c r="I166" s="162" t="str">
        <f t="shared" si="45"/>
        <v/>
      </c>
      <c r="J166" s="162" t="str">
        <f t="shared" si="45"/>
        <v/>
      </c>
      <c r="K166" s="163" t="str">
        <f t="shared" si="45"/>
        <v/>
      </c>
      <c r="L166" s="163" t="str">
        <f t="shared" si="45"/>
        <v/>
      </c>
      <c r="M166" s="163" t="str">
        <f t="shared" si="45"/>
        <v/>
      </c>
      <c r="N166" s="163" t="str">
        <f t="shared" si="45"/>
        <v/>
      </c>
      <c r="O166" s="163" t="str">
        <f t="shared" si="45"/>
        <v/>
      </c>
      <c r="P166" s="164" t="str">
        <f t="shared" si="45"/>
        <v/>
      </c>
      <c r="Q166" s="164" t="str">
        <f t="shared" si="45"/>
        <v/>
      </c>
      <c r="R166" s="163" t="str">
        <f t="shared" si="45"/>
        <v/>
      </c>
    </row>
    <row r="167" spans="1:18">
      <c r="A167" s="160">
        <f t="shared" si="14"/>
        <v>0</v>
      </c>
      <c r="B167" s="160">
        <f t="shared" si="14"/>
        <v>0</v>
      </c>
      <c r="C167" s="160" t="str">
        <f t="shared" si="14"/>
        <v>0 0</v>
      </c>
      <c r="D167" s="162" t="str">
        <f t="shared" si="12"/>
        <v/>
      </c>
      <c r="E167" s="162" t="str">
        <f t="shared" si="12"/>
        <v/>
      </c>
      <c r="F167" s="162" t="str">
        <f t="shared" si="15"/>
        <v/>
      </c>
      <c r="G167" s="162" t="str">
        <f t="shared" si="15"/>
        <v/>
      </c>
      <c r="H167" s="162" t="str">
        <f t="shared" ref="H167:R167" si="46">H34</f>
        <v/>
      </c>
      <c r="I167" s="162" t="str">
        <f t="shared" si="46"/>
        <v/>
      </c>
      <c r="J167" s="162" t="str">
        <f t="shared" si="46"/>
        <v/>
      </c>
      <c r="K167" s="163" t="str">
        <f t="shared" si="46"/>
        <v/>
      </c>
      <c r="L167" s="163" t="str">
        <f t="shared" si="46"/>
        <v/>
      </c>
      <c r="M167" s="163" t="str">
        <f t="shared" si="46"/>
        <v/>
      </c>
      <c r="N167" s="163" t="str">
        <f t="shared" si="46"/>
        <v/>
      </c>
      <c r="O167" s="163" t="str">
        <f t="shared" si="46"/>
        <v/>
      </c>
      <c r="P167" s="164" t="str">
        <f t="shared" si="46"/>
        <v/>
      </c>
      <c r="Q167" s="164" t="str">
        <f t="shared" si="46"/>
        <v/>
      </c>
      <c r="R167" s="163" t="str">
        <f t="shared" si="46"/>
        <v/>
      </c>
    </row>
    <row r="168" spans="1:18">
      <c r="A168" s="160"/>
      <c r="B168" s="160"/>
      <c r="C168" s="160"/>
      <c r="D168" s="160"/>
      <c r="E168" s="160"/>
      <c r="F168" s="160"/>
      <c r="G168" s="160"/>
      <c r="H168" s="160"/>
      <c r="I168" s="160"/>
      <c r="J168" s="160"/>
      <c r="K168" s="157"/>
      <c r="L168" s="160"/>
      <c r="M168" s="160"/>
      <c r="N168" s="160"/>
      <c r="O168" s="160"/>
      <c r="P168" s="165"/>
      <c r="Q168" s="165"/>
      <c r="R168" s="160"/>
    </row>
    <row r="174" spans="1:18">
      <c r="C174" s="166" t="s">
        <v>96</v>
      </c>
    </row>
    <row r="175" spans="1:18">
      <c r="C175" s="166"/>
    </row>
    <row r="176" spans="1:18">
      <c r="C176" s="166">
        <f>(COUNTIF('Saisie résultats'!B68:J68,"1")+COUNTIF('Saisie résultats'!AQ68:AT68,"1"))*100/8</f>
        <v>0</v>
      </c>
    </row>
    <row r="177" spans="3:3">
      <c r="C177" s="166"/>
    </row>
    <row r="178" spans="3:3">
      <c r="C178" s="166"/>
    </row>
    <row r="179" spans="3:3">
      <c r="C179" s="166"/>
    </row>
    <row r="180" spans="3:3">
      <c r="C180" s="166">
        <f>COUNTIF('Saisie résultats'!S68:U68,"1")*100/11</f>
        <v>0</v>
      </c>
    </row>
  </sheetData>
  <mergeCells count="7">
    <mergeCell ref="A39:B39"/>
    <mergeCell ref="Q134:R135"/>
    <mergeCell ref="A1:B3"/>
    <mergeCell ref="D1:K2"/>
    <mergeCell ref="L1:R2"/>
    <mergeCell ref="D36:K37"/>
    <mergeCell ref="L36:Q37"/>
  </mergeCells>
  <conditionalFormatting sqref="K41">
    <cfRule type="dataBar" priority="3">
      <dataBar>
        <cfvo type="min"/>
        <cfvo type="max"/>
        <color rgb="FFC3D69B"/>
      </dataBar>
      <extLst>
        <ext xmlns:x14="http://schemas.microsoft.com/office/spreadsheetml/2009/9/main" uri="{B025F937-C7B1-47D3-B67F-A62EFF666E3E}">
          <x14:id>{3164D390-FBFA-4B46-87CF-81A990FB8D8C}</x14:id>
        </ext>
      </extLst>
    </cfRule>
  </conditionalFormatting>
  <conditionalFormatting sqref="Q41:R41">
    <cfRule type="dataBar" priority="5">
      <dataBar>
        <cfvo type="min"/>
        <cfvo type="max"/>
        <color rgb="FFC3D69B"/>
      </dataBar>
      <extLst>
        <ext xmlns:x14="http://schemas.microsoft.com/office/spreadsheetml/2009/9/main" uri="{B025F937-C7B1-47D3-B67F-A62EFF666E3E}">
          <x14:id>{91B91DFF-4078-4FB2-93B0-BBE19DDF60E6}</x14:id>
        </ext>
      </extLst>
    </cfRule>
  </conditionalFormatting>
  <conditionalFormatting sqref="G4:G34">
    <cfRule type="dataBar" priority="6">
      <dataBar>
        <cfvo type="min"/>
        <cfvo type="max"/>
        <color rgb="FFC3D69B"/>
      </dataBar>
      <extLst>
        <ext xmlns:x14="http://schemas.microsoft.com/office/spreadsheetml/2009/9/main" uri="{B025F937-C7B1-47D3-B67F-A62EFF666E3E}">
          <x14:id>{F26F1575-245B-45FF-98BB-E013504FC4E6}</x14:id>
        </ext>
      </extLst>
    </cfRule>
  </conditionalFormatting>
  <conditionalFormatting sqref="Q4:R34 D4:F34 H4:O34">
    <cfRule type="dataBar" priority="8">
      <dataBar>
        <cfvo type="min"/>
        <cfvo type="max"/>
        <color rgb="FFC3D69B"/>
      </dataBar>
      <extLst>
        <ext xmlns:x14="http://schemas.microsoft.com/office/spreadsheetml/2009/9/main" uri="{B025F937-C7B1-47D3-B67F-A62EFF666E3E}">
          <x14:id>{4DC4AD8A-BBA1-4C98-B992-25006B9D2E5D}</x14:id>
        </ext>
      </extLst>
    </cfRule>
  </conditionalFormatting>
  <conditionalFormatting sqref="D39:R39">
    <cfRule type="dataBar" priority="10">
      <dataBar>
        <cfvo type="min"/>
        <cfvo type="max"/>
        <color rgb="FFC3D69B"/>
      </dataBar>
      <extLst>
        <ext xmlns:x14="http://schemas.microsoft.com/office/spreadsheetml/2009/9/main" uri="{B025F937-C7B1-47D3-B67F-A62EFF666E3E}">
          <x14:id>{EB1A19E2-A5E7-447B-9BE9-8D2076EDB38B}</x14:id>
        </ext>
      </extLst>
    </cfRule>
  </conditionalFormatting>
  <conditionalFormatting sqref="P4:P34">
    <cfRule type="dataBar" priority="12">
      <dataBar>
        <cfvo type="min"/>
        <cfvo type="max"/>
        <color rgb="FFC3D69B"/>
      </dataBar>
      <extLst>
        <ext xmlns:x14="http://schemas.microsoft.com/office/spreadsheetml/2009/9/main" uri="{B025F937-C7B1-47D3-B67F-A62EFF666E3E}">
          <x14:id>{D16631C7-4D85-4E8B-AD33-56CBCFE592A6}</x14:id>
        </ext>
      </extLst>
    </cfRule>
  </conditionalFormatting>
  <pageMargins left="0.75" right="0.75" top="1" bottom="1" header="0.51180555555555496" footer="0.51180555555555496"/>
  <pageSetup paperSize="9" firstPageNumber="0" orientation="portrait" horizontalDpi="300" verticalDpi="300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64D390-FBFA-4B46-87CF-81A990FB8D8C}">
            <x14:dataBar gradient="0">
              <x14:cfvo type="autoMin"/>
              <x14:cfvo type="autoMax"/>
              <x14:negativeFillColor rgb="FFFF0000"/>
              <x14:axisColor rgb="FF000000"/>
            </x14:dataBar>
          </x14:cfRule>
          <xm:sqref>K41</xm:sqref>
        </x14:conditionalFormatting>
        <x14:conditionalFormatting xmlns:xm="http://schemas.microsoft.com/office/excel/2006/main">
          <x14:cfRule type="dataBar" id="{91B91DFF-4078-4FB2-93B0-BBE19DDF60E6}">
            <x14:dataBar gradient="0">
              <x14:cfvo type="autoMin"/>
              <x14:cfvo type="autoMax"/>
              <x14:negativeFillColor rgb="FFFF0000"/>
              <x14:axisColor rgb="FF000000"/>
            </x14:dataBar>
          </x14:cfRule>
          <xm:sqref>Q41:R41</xm:sqref>
        </x14:conditionalFormatting>
        <x14:conditionalFormatting xmlns:xm="http://schemas.microsoft.com/office/excel/2006/main">
          <x14:cfRule type="dataBar" id="{F26F1575-245B-45FF-98BB-E013504FC4E6}">
            <x14:dataBar gradient="0">
              <x14:cfvo type="autoMin"/>
              <x14:cfvo type="autoMax"/>
              <x14:negativeFillColor rgb="FFFF0000"/>
              <x14:axisColor rgb="FF000000"/>
            </x14:dataBar>
          </x14:cfRule>
          <xm:sqref>G4:G34</xm:sqref>
        </x14:conditionalFormatting>
        <x14:conditionalFormatting xmlns:xm="http://schemas.microsoft.com/office/excel/2006/main">
          <x14:cfRule type="dataBar" id="{4DC4AD8A-BBA1-4C98-B992-25006B9D2E5D}">
            <x14:dataBar gradient="0">
              <x14:cfvo type="autoMin"/>
              <x14:cfvo type="autoMax"/>
              <x14:negativeFillColor rgb="FFFF0000"/>
              <x14:axisColor rgb="FF000000"/>
            </x14:dataBar>
          </x14:cfRule>
          <xm:sqref>Q4:R34 D4:F34 H4:O34</xm:sqref>
        </x14:conditionalFormatting>
        <x14:conditionalFormatting xmlns:xm="http://schemas.microsoft.com/office/excel/2006/main">
          <x14:cfRule type="dataBar" id="{EB1A19E2-A5E7-447B-9BE9-8D2076EDB38B}">
            <x14:dataBar gradient="0">
              <x14:cfvo type="autoMin"/>
              <x14:cfvo type="autoMax"/>
              <x14:negativeFillColor rgb="FFFF0000"/>
              <x14:axisColor rgb="FF000000"/>
            </x14:dataBar>
          </x14:cfRule>
          <xm:sqref>D39:R39</xm:sqref>
        </x14:conditionalFormatting>
        <x14:conditionalFormatting xmlns:xm="http://schemas.microsoft.com/office/excel/2006/main">
          <x14:cfRule type="dataBar" id="{D16631C7-4D85-4E8B-AD33-56CBCFE592A6}">
            <x14:dataBar gradient="0">
              <x14:cfvo type="autoMin"/>
              <x14:cfvo type="autoMax"/>
              <x14:negativeFillColor rgb="FFFF0000"/>
              <x14:axisColor rgb="FF000000"/>
            </x14:dataBar>
          </x14:cfRule>
          <xm:sqref>P4:P34</xm:sqref>
        </x14:conditionalFormatting>
        <x14:conditionalFormatting xmlns:xm="http://schemas.microsoft.com/office/excel/2006/main">
          <x14:cfRule type="iconSet" priority="2" id="{B2903497-D76B-45D1-82FC-BAF448319C4B}">
            <x14:iconSet iconSet="4TrafficLights" custom="1">
              <x14:cfvo type="percent">
                <xm:f>0</xm:f>
              </x14:cfvo>
              <x14:cfvo type="num">
                <xm:f>33</xm:f>
              </x14:cfvo>
              <x14:cfvo type="num">
                <xm:f>50</xm:f>
              </x14:cfvo>
              <x14:cfvo type="num">
                <xm:f>66</xm:f>
              </x14:cfvo>
              <x14:cfIcon iconSet="3Symbols2" iconId="1"/>
              <x14:cfIcon iconSet="4RedToBlack" iconId="2"/>
              <x14:cfIcon iconSet="3TrafficLights1" iconId="1"/>
              <x14:cfIcon iconSet="3TrafficLights1" iconId="2"/>
            </x14:iconSet>
          </x14:cfRule>
          <xm:sqref>K41</xm:sqref>
        </x14:conditionalFormatting>
        <x14:conditionalFormatting xmlns:xm="http://schemas.microsoft.com/office/excel/2006/main">
          <x14:cfRule type="iconSet" priority="4" id="{85869147-CA29-43D0-8C93-1A4995888D43}">
            <x14:iconSet iconSet="4TrafficLights" custom="1">
              <x14:cfvo type="percent">
                <xm:f>0</xm:f>
              </x14:cfvo>
              <x14:cfvo type="num">
                <xm:f>33</xm:f>
              </x14:cfvo>
              <x14:cfvo type="num">
                <xm:f>50</xm:f>
              </x14:cfvo>
              <x14:cfvo type="num">
                <xm:f>66</xm:f>
              </x14:cfvo>
              <x14:cfIcon iconSet="3Symbols2" iconId="1"/>
              <x14:cfIcon iconSet="4RedToBlack" iconId="2"/>
              <x14:cfIcon iconSet="3TrafficLights1" iconId="1"/>
              <x14:cfIcon iconSet="3TrafficLights1" iconId="2"/>
            </x14:iconSet>
          </x14:cfRule>
          <xm:sqref>Q41:R41</xm:sqref>
        </x14:conditionalFormatting>
        <x14:conditionalFormatting xmlns:xm="http://schemas.microsoft.com/office/excel/2006/main">
          <x14:cfRule type="iconSet" priority="7" id="{8CB03D10-C2E2-47DE-AE16-9C9AE8F0DDD3}">
            <x14:iconSet iconSet="4TrafficLights" custom="1">
              <x14:cfvo type="percent">
                <xm:f>0</xm:f>
              </x14:cfvo>
              <x14:cfvo type="num">
                <xm:f>33</xm:f>
              </x14:cfvo>
              <x14:cfvo type="num">
                <xm:f>50</xm:f>
              </x14:cfvo>
              <x14:cfvo type="num">
                <xm:f>66</xm:f>
              </x14:cfvo>
              <x14:cfIcon iconSet="3Symbols2" iconId="1"/>
              <x14:cfIcon iconSet="4RedToBlack" iconId="2"/>
              <x14:cfIcon iconSet="3TrafficLights1" iconId="1"/>
              <x14:cfIcon iconSet="3TrafficLights1" iconId="2"/>
            </x14:iconSet>
          </x14:cfRule>
          <xm:sqref>G4:G34</xm:sqref>
        </x14:conditionalFormatting>
        <x14:conditionalFormatting xmlns:xm="http://schemas.microsoft.com/office/excel/2006/main">
          <x14:cfRule type="iconSet" priority="9" id="{45B2EDB3-A8B4-4138-AD5B-253E30643194}">
            <x14:iconSet iconSet="4TrafficLights" custom="1">
              <x14:cfvo type="percent">
                <xm:f>0</xm:f>
              </x14:cfvo>
              <x14:cfvo type="num">
                <xm:f>33</xm:f>
              </x14:cfvo>
              <x14:cfvo type="num">
                <xm:f>50</xm:f>
              </x14:cfvo>
              <x14:cfvo type="num">
                <xm:f>66</xm:f>
              </x14:cfvo>
              <x14:cfIcon iconSet="4RedToBlack" iconId="0"/>
              <x14:cfIcon iconSet="4RedToBlack" iconId="3"/>
              <x14:cfIcon iconSet="3TrafficLights1" iconId="1"/>
              <x14:cfIcon iconSet="3TrafficLights1" iconId="2"/>
            </x14:iconSet>
          </x14:cfRule>
          <xm:sqref>Q4:R34 D4:F34 H4:O34</xm:sqref>
        </x14:conditionalFormatting>
        <x14:conditionalFormatting xmlns:xm="http://schemas.microsoft.com/office/excel/2006/main">
          <x14:cfRule type="iconSet" priority="11" id="{B3518A3D-C921-47C7-AF1A-EAD44C94D4C9}">
            <x14:iconSet iconSet="4TrafficLights" custom="1">
              <x14:cfvo type="percent">
                <xm:f>0</xm:f>
              </x14:cfvo>
              <x14:cfvo type="num">
                <xm:f>33</xm:f>
              </x14:cfvo>
              <x14:cfvo type="num">
                <xm:f>50</xm:f>
              </x14:cfvo>
              <x14:cfvo type="num">
                <xm:f>66</xm:f>
              </x14:cfvo>
              <x14:cfIcon iconSet="3Symbols2" iconId="1"/>
              <x14:cfIcon iconSet="4RedToBlack" iconId="2"/>
              <x14:cfIcon iconSet="3TrafficLights1" iconId="1"/>
              <x14:cfIcon iconSet="3TrafficLights1" iconId="2"/>
            </x14:iconSet>
          </x14:cfRule>
          <xm:sqref>D39:R39</xm:sqref>
        </x14:conditionalFormatting>
        <x14:conditionalFormatting xmlns:xm="http://schemas.microsoft.com/office/excel/2006/main">
          <x14:cfRule type="iconSet" priority="13" id="{302AB1CB-5FCC-4D90-A0F7-2882B0F48E50}">
            <x14:iconSet iconSet="4TrafficLights" custom="1">
              <x14:cfvo type="percent">
                <xm:f>0</xm:f>
              </x14:cfvo>
              <x14:cfvo type="num">
                <xm:f>33</xm:f>
              </x14:cfvo>
              <x14:cfvo type="num">
                <xm:f>50</xm:f>
              </x14:cfvo>
              <x14:cfvo type="num">
                <xm:f>66</xm:f>
              </x14:cfvo>
              <x14:cfIcon iconSet="4TrafficLights" iconId="0"/>
              <x14:cfIcon iconSet="4RedToBlack" iconId="3"/>
              <x14:cfIcon iconSet="3TrafficLights1" iconId="1"/>
              <x14:cfIcon iconSet="3TrafficLights1" iconId="2"/>
            </x14:iconSet>
          </x14:cfRule>
          <xm:sqref>P4:P34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3:AMJ60"/>
  <sheetViews>
    <sheetView zoomScale="80" zoomScaleNormal="80" workbookViewId="0">
      <selection activeCell="N22" sqref="N22"/>
    </sheetView>
  </sheetViews>
  <sheetFormatPr baseColWidth="10" defaultColWidth="10.875" defaultRowHeight="15.75"/>
  <cols>
    <col min="1" max="1" width="2.625" style="167" customWidth="1"/>
    <col min="2" max="2" width="68.125" style="167" customWidth="1"/>
    <col min="3" max="3" width="14.625" style="167" customWidth="1"/>
    <col min="4" max="9" width="10.875" style="167"/>
    <col min="10" max="10" width="6.875" style="167" customWidth="1"/>
    <col min="11" max="11" width="8.625" style="167" customWidth="1"/>
    <col min="12" max="12" width="9.5" style="167" customWidth="1"/>
    <col min="13" max="1024" width="10.875" style="167"/>
  </cols>
  <sheetData>
    <row r="3" spans="2:10" ht="21">
      <c r="C3" s="168" t="s">
        <v>97</v>
      </c>
      <c r="I3" s="169"/>
    </row>
    <row r="4" spans="2:10" ht="21">
      <c r="C4" s="168"/>
      <c r="I4" s="169"/>
    </row>
    <row r="5" spans="2:10" ht="29.25" customHeight="1">
      <c r="B5" s="170" t="s">
        <v>98</v>
      </c>
      <c r="J5" s="171"/>
    </row>
    <row r="6" spans="2:10" ht="29.25" customHeight="1">
      <c r="B6" s="170" t="s">
        <v>99</v>
      </c>
    </row>
    <row r="7" spans="2:10" ht="24.2" customHeight="1">
      <c r="B7" s="170" t="s">
        <v>100</v>
      </c>
    </row>
    <row r="8" spans="2:10" ht="29.25" customHeight="1">
      <c r="B8" s="170" t="s">
        <v>101</v>
      </c>
      <c r="J8" s="171"/>
    </row>
    <row r="9" spans="2:10" ht="29.25" customHeight="1">
      <c r="B9" s="170"/>
    </row>
    <row r="10" spans="2:10">
      <c r="B10" s="172" t="s">
        <v>102</v>
      </c>
    </row>
    <row r="11" spans="2:10">
      <c r="B11" s="173" t="s">
        <v>103</v>
      </c>
    </row>
    <row r="12" spans="2:10">
      <c r="B12" s="174" t="s">
        <v>104</v>
      </c>
    </row>
    <row r="13" spans="2:10">
      <c r="B13" s="175"/>
    </row>
    <row r="14" spans="2:10">
      <c r="B14" s="175"/>
    </row>
    <row r="15" spans="2:10">
      <c r="B15" s="176"/>
    </row>
    <row r="16" spans="2:10">
      <c r="B16" s="177"/>
    </row>
    <row r="17" spans="2:11" ht="28.7" customHeight="1">
      <c r="B17" s="178" t="s">
        <v>105</v>
      </c>
      <c r="C17" s="179"/>
      <c r="D17" s="179"/>
      <c r="E17" s="179"/>
      <c r="F17" s="179"/>
      <c r="G17" s="179"/>
      <c r="H17" s="179"/>
      <c r="I17" s="179"/>
      <c r="J17" s="179"/>
    </row>
    <row r="19" spans="2:11" ht="29.25" customHeight="1">
      <c r="B19" s="180" t="s">
        <v>9</v>
      </c>
    </row>
    <row r="20" spans="2:11" ht="29.25" customHeight="1">
      <c r="B20" s="181" t="str">
        <f>Analyse!D3</f>
        <v>De l'oral à l'écrit: écrire des syllabes dictées</v>
      </c>
      <c r="C20" s="182" t="e">
        <f>VLOOKUP(B17,Analyse!C4:R34, 2, 0)</f>
        <v>#N/A</v>
      </c>
    </row>
    <row r="21" spans="2:11" ht="29.25" customHeight="1">
      <c r="B21" s="183" t="str">
        <f>Analyse!E3</f>
        <v>De l'oral à l'écrit: écrire des mots dictés</v>
      </c>
      <c r="C21" s="184" t="e">
        <f>VLOOKUP(B17,Analyse!C4:R34, 3, 0)</f>
        <v>#N/A</v>
      </c>
    </row>
    <row r="22" spans="2:11" ht="29.25" customHeight="1">
      <c r="B22" s="183" t="str">
        <f>Analyse!F3</f>
        <v>Compréhension orale: comprendre des mots lus par l'adulte</v>
      </c>
      <c r="C22" s="184" t="e">
        <f>VLOOKUP(B17,Analyse!C4:R34, 4, 0)</f>
        <v>#N/A</v>
      </c>
    </row>
    <row r="23" spans="2:11" ht="29.25" customHeight="1">
      <c r="B23" s="185" t="str">
        <f>Analyse!G3</f>
        <v>Compréhension orale : comprendre des phrases lues par l'adulte</v>
      </c>
      <c r="C23" s="184" t="e">
        <f>VLOOKUP(B17,Analyse!C4:R34, 5, 0)</f>
        <v>#N/A</v>
      </c>
    </row>
    <row r="24" spans="2:11" ht="29.25" customHeight="1">
      <c r="B24" s="185" t="str">
        <f>Analyse!H3</f>
        <v>comprendre un texte lu seul-e</v>
      </c>
      <c r="C24" s="184" t="e">
        <f>VLOOKUP(B17,Analyse!C4:R34, 6, 0)</f>
        <v>#N/A</v>
      </c>
    </row>
    <row r="25" spans="2:11" ht="29.25" customHeight="1">
      <c r="B25" s="185" t="str">
        <f>Analyse!I3</f>
        <v>comprendre des phrases lues seul-e</v>
      </c>
      <c r="C25" s="184" t="e">
        <f>VLOOKUP(B17,Analyse!C4:R34, 7, 0)</f>
        <v>#N/A</v>
      </c>
    </row>
    <row r="26" spans="2:11" ht="29.25" customHeight="1">
      <c r="B26" s="183" t="str">
        <f>Analyse!J3</f>
        <v>lire des mots à voix haute</v>
      </c>
      <c r="C26" s="184" t="e">
        <f>VLOOKUP(B17,Analyse!C4:R34, 8, 0)</f>
        <v>#N/A</v>
      </c>
    </row>
    <row r="27" spans="2:11" ht="29.25" customHeight="1">
      <c r="B27" s="186" t="str">
        <f>Analyse!K3</f>
        <v>lire une texte à voix haute</v>
      </c>
      <c r="C27" s="187" t="e">
        <f>VLOOKUP(B17,Analyse!C4:R34, 9, 0)</f>
        <v>#N/A</v>
      </c>
    </row>
    <row r="28" spans="2:11" ht="29.25" customHeight="1"/>
    <row r="31" spans="2:11">
      <c r="J31" s="296"/>
      <c r="K31" s="296"/>
    </row>
    <row r="32" spans="2:11">
      <c r="J32" s="296"/>
      <c r="K32" s="296"/>
    </row>
    <row r="33" spans="2:11">
      <c r="J33" s="296"/>
      <c r="K33" s="296"/>
    </row>
    <row r="34" spans="2:11">
      <c r="B34" s="180"/>
      <c r="C34" s="188"/>
      <c r="J34" s="189"/>
      <c r="K34" s="190"/>
    </row>
    <row r="35" spans="2:11">
      <c r="B35" s="180"/>
      <c r="C35" s="188"/>
      <c r="J35" s="189"/>
      <c r="K35" s="190"/>
    </row>
    <row r="36" spans="2:11">
      <c r="B36" s="180"/>
      <c r="C36" s="188"/>
      <c r="J36" s="189"/>
      <c r="K36" s="190"/>
    </row>
    <row r="37" spans="2:11">
      <c r="B37" s="180"/>
      <c r="C37" s="188"/>
      <c r="J37" s="189"/>
      <c r="K37" s="190"/>
    </row>
    <row r="38" spans="2:11">
      <c r="B38" s="180"/>
      <c r="C38" s="188"/>
      <c r="J38" s="189"/>
      <c r="K38" s="190"/>
    </row>
    <row r="39" spans="2:11" ht="28.35" customHeight="1">
      <c r="B39" s="180"/>
      <c r="C39" s="188"/>
      <c r="J39" s="189"/>
      <c r="K39" s="190"/>
    </row>
    <row r="40" spans="2:11" ht="28.35" customHeight="1">
      <c r="B40" s="180" t="s">
        <v>106</v>
      </c>
      <c r="C40" s="188"/>
    </row>
    <row r="41" spans="2:11" ht="28.35" customHeight="1">
      <c r="B41" s="191" t="str">
        <f>Analyse!L136</f>
        <v>Reconnaitre des nombres sous la dictée</v>
      </c>
      <c r="C41" s="192" t="e">
        <f>VLOOKUP(B17,Analyse!C4:R34, 10, 0)</f>
        <v>#N/A</v>
      </c>
    </row>
    <row r="42" spans="2:11" ht="28.35" customHeight="1">
      <c r="B42" s="193" t="str">
        <f>Analyse!N136</f>
        <v>Ecrire des nombres sous la dictée</v>
      </c>
      <c r="C42" s="194" t="e">
        <f>VLOOKUP(B17,Analyse!C4:R34, 12, 0)</f>
        <v>#N/A</v>
      </c>
    </row>
    <row r="43" spans="2:11" ht="28.35" customHeight="1">
      <c r="B43" s="193" t="str">
        <f>Analyse!O136</f>
        <v>Réaliser des calculs en ligne</v>
      </c>
      <c r="C43" s="194" t="e">
        <f>VLOOKUP(B17,Analyse!C4:R34, 13, 0)</f>
        <v>#N/A</v>
      </c>
    </row>
    <row r="44" spans="2:11" ht="28.35" customHeight="1">
      <c r="B44" s="193" t="str">
        <f>Analyse!P136</f>
        <v>Calculer mentalement</v>
      </c>
      <c r="C44" s="194" t="e">
        <f>VLOOKUP(B17,Analyse!C4:R34, 14, 0)</f>
        <v>#N/A</v>
      </c>
    </row>
    <row r="45" spans="2:11" ht="28.35" customHeight="1">
      <c r="B45" s="193" t="str">
        <f>Analyse!M136</f>
        <v>Résoudre des problèmes</v>
      </c>
      <c r="C45" s="194" t="e">
        <f>VLOOKUP(B17,Analyse!C4:R34, 11, 0)</f>
        <v>#N/A</v>
      </c>
    </row>
    <row r="46" spans="2:11" ht="28.35" customHeight="1">
      <c r="B46" s="193" t="str">
        <f>Analyse!Q136</f>
        <v>Placer un nombre sur une ligne numérique</v>
      </c>
      <c r="C46" s="194" t="e">
        <f>VLOOKUP(B17,Analyse!C4:R34, 15, 0)</f>
        <v>#N/A</v>
      </c>
    </row>
    <row r="47" spans="2:11" ht="28.35" customHeight="1">
      <c r="B47" s="195" t="str">
        <f>Analyse!R136</f>
        <v>Reproduire des assemblages</v>
      </c>
      <c r="C47" s="196" t="e">
        <f>VLOOKUP(B17,Analyse!C4:R34, 16, 0)</f>
        <v>#N/A</v>
      </c>
    </row>
    <row r="48" spans="2:11">
      <c r="B48" s="179"/>
      <c r="C48" s="179"/>
    </row>
    <row r="49" spans="2:10">
      <c r="B49" s="179"/>
      <c r="C49" s="179"/>
    </row>
    <row r="51" spans="2:10" ht="9.1999999999999993" customHeight="1">
      <c r="B51" s="179"/>
      <c r="C51" s="179"/>
    </row>
    <row r="52" spans="2:10">
      <c r="B52" s="179"/>
      <c r="C52" s="179"/>
    </row>
    <row r="54" spans="2:10" ht="29.25" customHeight="1"/>
    <row r="55" spans="2:10" ht="29.25" customHeight="1">
      <c r="B55" s="197" t="s">
        <v>107</v>
      </c>
      <c r="C55" s="198"/>
      <c r="D55" s="198"/>
      <c r="E55" s="198" t="s">
        <v>108</v>
      </c>
      <c r="F55" s="198"/>
      <c r="G55" s="198"/>
      <c r="H55" s="198"/>
      <c r="I55" s="198"/>
      <c r="J55" s="199"/>
    </row>
    <row r="56" spans="2:10" ht="29.25" customHeight="1">
      <c r="B56" s="200"/>
      <c r="C56" s="179"/>
      <c r="D56" s="179"/>
      <c r="E56" s="179"/>
      <c r="F56" s="179"/>
      <c r="G56" s="179"/>
      <c r="H56" s="179"/>
      <c r="I56" s="179"/>
      <c r="J56" s="201"/>
    </row>
    <row r="57" spans="2:10" ht="29.25" customHeight="1">
      <c r="B57" s="200"/>
      <c r="C57" s="179"/>
      <c r="D57" s="179"/>
      <c r="E57" s="179"/>
      <c r="F57" s="179"/>
      <c r="G57" s="179"/>
      <c r="H57" s="179"/>
      <c r="I57" s="179"/>
      <c r="J57" s="201"/>
    </row>
    <row r="58" spans="2:10" ht="29.25" customHeight="1">
      <c r="B58" s="200"/>
      <c r="C58" s="179"/>
      <c r="D58" s="179"/>
      <c r="E58" s="179"/>
      <c r="F58" s="179"/>
      <c r="G58" s="179"/>
      <c r="H58" s="179"/>
      <c r="I58" s="179"/>
      <c r="J58" s="201"/>
    </row>
    <row r="59" spans="2:10" ht="29.25" customHeight="1">
      <c r="B59" s="202"/>
      <c r="C59" s="203"/>
      <c r="D59" s="203"/>
      <c r="E59" s="203"/>
      <c r="F59" s="203"/>
      <c r="G59" s="203"/>
      <c r="H59" s="203"/>
      <c r="I59" s="203"/>
      <c r="J59" s="204"/>
    </row>
    <row r="60" spans="2:10" ht="29.25" customHeight="1"/>
  </sheetData>
  <mergeCells count="1">
    <mergeCell ref="J31:K33"/>
  </mergeCells>
  <pageMargins left="0.25" right="0.25" top="0.75" bottom="0.75" header="0.51180555555555496" footer="0.51180555555555496"/>
  <pageSetup paperSize="9" firstPageNumber="0" fitToHeight="0" orientation="portrait" horizontalDpi="300" verticalDpi="30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Analyse!$C$137:$C$167</xm:f>
          </x14:formula1>
          <x14:formula2>
            <xm:f>0</xm:f>
          </x14:formula2>
          <xm:sqref>B17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A43"/>
  <sheetViews>
    <sheetView zoomScale="75" zoomScaleNormal="75" workbookViewId="0">
      <pane xSplit="2" topLeftCell="DU1" activePane="topRight" state="frozen"/>
      <selection pane="topRight" activeCell="GJ22" sqref="GJ22"/>
    </sheetView>
  </sheetViews>
  <sheetFormatPr baseColWidth="10" defaultColWidth="11" defaultRowHeight="15.75"/>
  <cols>
    <col min="3" max="36" width="5.375" customWidth="1"/>
    <col min="37" max="38" width="9.5" customWidth="1"/>
    <col min="39" max="57" width="5.375" customWidth="1"/>
    <col min="58" max="58" width="5.875" customWidth="1"/>
    <col min="59" max="72" width="5.375" customWidth="1"/>
    <col min="73" max="73" width="8.125" customWidth="1"/>
    <col min="74" max="78" width="5.375" customWidth="1"/>
    <col min="79" max="79" width="13.375" customWidth="1"/>
    <col min="80" max="84" width="5.375" customWidth="1"/>
    <col min="85" max="85" width="13.375" customWidth="1"/>
    <col min="86" max="90" width="5.375" customWidth="1"/>
    <col min="91" max="91" width="13.375" customWidth="1"/>
    <col min="92" max="96" width="5.375" customWidth="1"/>
    <col min="97" max="97" width="13.375" customWidth="1"/>
    <col min="98" max="102" width="5.375" customWidth="1"/>
    <col min="103" max="103" width="13.375" customWidth="1"/>
    <col min="104" max="108" width="5.375" customWidth="1"/>
    <col min="109" max="109" width="13.375" customWidth="1"/>
    <col min="110" max="114" width="5.375" customWidth="1"/>
    <col min="115" max="115" width="13.375" customWidth="1"/>
    <col min="116" max="120" width="5.375" customWidth="1"/>
    <col min="121" max="121" width="13.375" customWidth="1"/>
    <col min="122" max="126" width="5.375" customWidth="1"/>
    <col min="127" max="127" width="13.375" customWidth="1"/>
    <col min="128" max="128" width="8.375" customWidth="1"/>
    <col min="129" max="132" width="5.375" customWidth="1"/>
    <col min="133" max="133" width="13.375" customWidth="1"/>
    <col min="134" max="134" width="6.625" customWidth="1"/>
    <col min="135" max="138" width="5.375" customWidth="1"/>
    <col min="139" max="139" width="13.375" customWidth="1"/>
    <col min="140" max="141" width="5.375" customWidth="1"/>
    <col min="142" max="142" width="7.5" customWidth="1"/>
    <col min="143" max="143" width="7" customWidth="1"/>
    <col min="144" max="144" width="5.375" customWidth="1"/>
    <col min="145" max="145" width="13.375" customWidth="1"/>
    <col min="150" max="169" width="5.375" customWidth="1"/>
    <col min="170" max="175" width="10.5" customWidth="1"/>
    <col min="178" max="235" width="5.375" customWidth="1"/>
  </cols>
  <sheetData>
    <row r="1" spans="1:235" ht="21">
      <c r="A1" s="33"/>
      <c r="B1" s="33"/>
      <c r="C1" s="297" t="s">
        <v>109</v>
      </c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8" t="s">
        <v>110</v>
      </c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8"/>
      <c r="BE1" s="298"/>
      <c r="BF1" s="298"/>
      <c r="BG1" s="298"/>
      <c r="BH1" s="298"/>
      <c r="BI1" s="298"/>
      <c r="BJ1" s="298"/>
      <c r="BK1" s="298"/>
      <c r="BL1" s="298"/>
      <c r="BM1" s="298"/>
      <c r="BN1" s="298"/>
      <c r="BO1" s="298"/>
      <c r="BP1" s="298"/>
      <c r="BQ1" s="298"/>
      <c r="BR1" s="298"/>
      <c r="BS1" s="298"/>
      <c r="BT1" s="298"/>
      <c r="BU1" s="298"/>
      <c r="BV1" s="298"/>
      <c r="BW1" s="298"/>
      <c r="BX1" s="298"/>
      <c r="BY1" s="298"/>
      <c r="BZ1" s="298"/>
      <c r="CA1" s="298"/>
      <c r="CB1" s="298"/>
      <c r="CC1" s="298"/>
      <c r="CD1" s="298"/>
      <c r="CE1" s="298"/>
      <c r="CF1" s="298"/>
      <c r="CG1" s="298"/>
      <c r="CH1" s="298"/>
      <c r="CI1" s="298"/>
      <c r="CJ1" s="298"/>
      <c r="CK1" s="298"/>
      <c r="CL1" s="298"/>
      <c r="CM1" s="298"/>
      <c r="CN1" s="298"/>
      <c r="CO1" s="298"/>
      <c r="CP1" s="298"/>
      <c r="CQ1" s="298"/>
      <c r="CR1" s="298"/>
      <c r="CS1" s="298"/>
      <c r="CT1" s="298"/>
      <c r="CU1" s="298"/>
      <c r="CV1" s="298"/>
      <c r="CW1" s="298"/>
      <c r="CX1" s="298"/>
      <c r="CY1" s="298"/>
      <c r="CZ1" s="298"/>
      <c r="DA1" s="298"/>
      <c r="DB1" s="298"/>
      <c r="DC1" s="298"/>
      <c r="DD1" s="298"/>
      <c r="DE1" s="298"/>
      <c r="DF1" s="298"/>
      <c r="DG1" s="298"/>
      <c r="DH1" s="298"/>
      <c r="DI1" s="298"/>
      <c r="DJ1" s="298"/>
      <c r="DK1" s="298"/>
      <c r="DL1" s="298"/>
      <c r="DM1" s="298"/>
      <c r="DN1" s="298"/>
      <c r="DO1" s="298"/>
      <c r="DP1" s="298"/>
      <c r="DQ1" s="298"/>
      <c r="DR1" s="298"/>
      <c r="DS1" s="298"/>
      <c r="DT1" s="298"/>
      <c r="DU1" s="298"/>
      <c r="DV1" s="298"/>
      <c r="DW1" s="298"/>
      <c r="DX1" s="298"/>
      <c r="DY1" s="298"/>
      <c r="DZ1" s="298"/>
      <c r="EA1" s="298"/>
      <c r="EB1" s="298"/>
      <c r="EC1" s="298"/>
      <c r="ED1" s="298"/>
      <c r="EE1" s="298"/>
      <c r="EF1" s="298"/>
      <c r="EG1" s="298"/>
      <c r="EH1" s="298"/>
      <c r="EI1" s="298"/>
      <c r="EJ1" s="298"/>
      <c r="EK1" s="298"/>
      <c r="EL1" s="298"/>
      <c r="EM1" s="298"/>
      <c r="EN1" s="298"/>
      <c r="EO1" s="298"/>
      <c r="EP1" s="298"/>
      <c r="EQ1" s="298"/>
      <c r="ER1" s="298"/>
      <c r="ES1" s="298"/>
      <c r="ET1" s="299" t="s">
        <v>111</v>
      </c>
      <c r="EU1" s="299"/>
      <c r="EV1" s="299"/>
      <c r="EW1" s="299"/>
      <c r="EX1" s="299"/>
      <c r="EY1" s="299"/>
      <c r="EZ1" s="299"/>
      <c r="FA1" s="299"/>
      <c r="FB1" s="299"/>
      <c r="FC1" s="299"/>
      <c r="FD1" s="299"/>
      <c r="FE1" s="299"/>
      <c r="FF1" s="299"/>
      <c r="FG1" s="299"/>
      <c r="FH1" s="299"/>
      <c r="FI1" s="299"/>
      <c r="FJ1" s="299"/>
      <c r="FK1" s="299"/>
      <c r="FL1" s="299"/>
      <c r="FM1" s="299"/>
      <c r="FN1" s="299"/>
      <c r="FO1" s="299"/>
      <c r="FP1" s="299"/>
      <c r="FQ1" s="299"/>
      <c r="FR1" s="299"/>
      <c r="FS1" s="299"/>
      <c r="FT1" s="299"/>
      <c r="FU1" s="299"/>
      <c r="FV1" s="299"/>
      <c r="FW1" s="299"/>
      <c r="FX1" s="299"/>
      <c r="FY1" s="299"/>
      <c r="FZ1" s="299"/>
      <c r="GA1" s="299"/>
      <c r="GB1" s="299"/>
      <c r="GC1" s="299"/>
      <c r="GD1" s="299"/>
      <c r="GE1" s="299"/>
      <c r="GF1" s="299"/>
      <c r="GG1" s="299"/>
      <c r="GH1" s="299"/>
      <c r="GI1" s="299"/>
      <c r="GJ1" s="299"/>
      <c r="GK1" s="299"/>
      <c r="GL1" s="299"/>
      <c r="GM1" s="299"/>
      <c r="GN1" s="299"/>
      <c r="GO1" s="299"/>
      <c r="GP1" s="299"/>
      <c r="GQ1" s="299"/>
      <c r="GR1" s="299"/>
      <c r="GS1" s="299"/>
      <c r="GT1" s="299"/>
      <c r="GU1" s="299"/>
      <c r="GV1" s="299"/>
      <c r="GW1" s="299"/>
      <c r="GX1" s="299"/>
      <c r="GY1" s="299"/>
      <c r="GZ1" s="299"/>
      <c r="HA1" s="299"/>
      <c r="HB1" s="299"/>
      <c r="HC1" s="299"/>
      <c r="HD1" s="299"/>
      <c r="HE1" s="299"/>
      <c r="HF1" s="299"/>
      <c r="HG1" s="299"/>
      <c r="HH1" s="299"/>
      <c r="HI1" s="299"/>
      <c r="HJ1" s="299"/>
      <c r="HK1" s="299"/>
      <c r="HL1" s="299"/>
      <c r="HM1" s="299"/>
      <c r="HN1" s="299"/>
      <c r="HO1" s="299"/>
      <c r="HP1" s="299"/>
      <c r="HQ1" s="299"/>
      <c r="HR1" s="299"/>
      <c r="HS1" s="299"/>
      <c r="HT1" s="299"/>
      <c r="HU1" s="299"/>
      <c r="HV1" s="299"/>
      <c r="HW1" s="299"/>
      <c r="HX1" s="299"/>
      <c r="HY1" s="299"/>
      <c r="HZ1" s="299"/>
      <c r="IA1" s="299"/>
    </row>
    <row r="2" spans="1:235">
      <c r="A2" s="205"/>
      <c r="B2" s="205"/>
      <c r="C2" s="300" t="s">
        <v>11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1" t="s">
        <v>12</v>
      </c>
      <c r="R2" s="301"/>
      <c r="S2" s="301"/>
      <c r="T2" s="301"/>
      <c r="U2" s="301" t="s">
        <v>13</v>
      </c>
      <c r="V2" s="301"/>
      <c r="W2" s="301"/>
      <c r="X2" s="301"/>
      <c r="Y2" s="301"/>
      <c r="Z2" s="301" t="s">
        <v>14</v>
      </c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 t="s">
        <v>20</v>
      </c>
      <c r="AL2" s="301"/>
      <c r="AM2" s="302" t="s">
        <v>11</v>
      </c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3" t="s">
        <v>12</v>
      </c>
      <c r="BC2" s="303"/>
      <c r="BD2" s="303"/>
      <c r="BE2" s="303"/>
      <c r="BF2" s="303" t="s">
        <v>13</v>
      </c>
      <c r="BG2" s="303"/>
      <c r="BH2" s="303"/>
      <c r="BI2" s="303"/>
      <c r="BJ2" s="303" t="s">
        <v>14</v>
      </c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 t="s">
        <v>20</v>
      </c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3"/>
      <c r="DY2" s="303"/>
      <c r="DZ2" s="303"/>
      <c r="EA2" s="303"/>
      <c r="EB2" s="303"/>
      <c r="EC2" s="303"/>
      <c r="ED2" s="303"/>
      <c r="EE2" s="303"/>
      <c r="EF2" s="303"/>
      <c r="EG2" s="303"/>
      <c r="EH2" s="303"/>
      <c r="EI2" s="303"/>
      <c r="EJ2" s="303"/>
      <c r="EK2" s="303"/>
      <c r="EL2" s="303"/>
      <c r="EM2" s="303"/>
      <c r="EN2" s="303"/>
      <c r="EO2" s="303"/>
      <c r="EP2" s="304" t="s">
        <v>21</v>
      </c>
      <c r="EQ2" s="304"/>
      <c r="ER2" s="304"/>
      <c r="ES2" s="304"/>
      <c r="ET2" s="305" t="s">
        <v>11</v>
      </c>
      <c r="EU2" s="305"/>
      <c r="EV2" s="305"/>
      <c r="EW2" s="305"/>
      <c r="EX2" s="305"/>
      <c r="EY2" s="305"/>
      <c r="EZ2" s="305"/>
      <c r="FA2" s="305"/>
      <c r="FB2" s="305"/>
      <c r="FC2" s="305"/>
      <c r="FD2" s="305" t="s">
        <v>12</v>
      </c>
      <c r="FE2" s="305"/>
      <c r="FF2" s="305"/>
      <c r="FG2" s="305"/>
      <c r="FH2" s="305"/>
      <c r="FI2" s="305"/>
      <c r="FJ2" s="305"/>
      <c r="FK2" s="305"/>
      <c r="FL2" s="305"/>
      <c r="FM2" s="305"/>
      <c r="FN2" s="305" t="s">
        <v>13</v>
      </c>
      <c r="FO2" s="305"/>
      <c r="FP2" s="305"/>
      <c r="FQ2" s="305"/>
      <c r="FR2" s="305"/>
      <c r="FS2" s="305"/>
      <c r="FT2" s="305" t="s">
        <v>14</v>
      </c>
      <c r="FU2" s="305"/>
      <c r="FV2" s="305" t="s">
        <v>20</v>
      </c>
      <c r="FW2" s="305"/>
      <c r="FX2" s="305"/>
      <c r="FY2" s="305"/>
      <c r="FZ2" s="305" t="s">
        <v>21</v>
      </c>
      <c r="GA2" s="305"/>
      <c r="GB2" s="305"/>
      <c r="GC2" s="305"/>
      <c r="GD2" s="305"/>
      <c r="GE2" s="305"/>
      <c r="GF2" s="305"/>
      <c r="GG2" s="305"/>
      <c r="GH2" s="305"/>
      <c r="GI2" s="305"/>
      <c r="GJ2" s="305"/>
      <c r="GK2" s="305"/>
      <c r="GL2" s="305"/>
      <c r="GM2" s="305"/>
      <c r="GN2" s="305"/>
      <c r="GO2" s="305" t="s">
        <v>22</v>
      </c>
      <c r="GP2" s="305"/>
      <c r="GQ2" s="305"/>
      <c r="GR2" s="305"/>
      <c r="GS2" s="305"/>
      <c r="GT2" s="305"/>
      <c r="GU2" s="305"/>
      <c r="GV2" s="305"/>
      <c r="GW2" s="305"/>
      <c r="GX2" s="305"/>
      <c r="GY2" s="305"/>
      <c r="GZ2" s="305"/>
      <c r="HA2" s="305"/>
      <c r="HB2" s="305"/>
      <c r="HC2" s="305"/>
      <c r="HD2" s="305" t="s">
        <v>15</v>
      </c>
      <c r="HE2" s="305"/>
      <c r="HF2" s="305"/>
      <c r="HG2" s="305"/>
      <c r="HH2" s="305"/>
      <c r="HI2" s="305"/>
      <c r="HJ2" s="305"/>
      <c r="HK2" s="305"/>
      <c r="HL2" s="305"/>
      <c r="HM2" s="305"/>
      <c r="HN2" s="305" t="s">
        <v>16</v>
      </c>
      <c r="HO2" s="305"/>
      <c r="HP2" s="305"/>
      <c r="HQ2" s="305"/>
      <c r="HR2" s="305"/>
      <c r="HS2" s="305"/>
      <c r="HT2" s="305"/>
      <c r="HU2" s="305"/>
      <c r="HV2" s="305"/>
      <c r="HW2" s="305"/>
      <c r="HX2" s="305"/>
      <c r="HY2" s="305"/>
      <c r="HZ2" s="305"/>
      <c r="IA2" s="305"/>
    </row>
    <row r="3" spans="1:235" ht="25.35" customHeight="1">
      <c r="A3" s="205"/>
      <c r="B3" s="205"/>
      <c r="C3" s="206" t="s">
        <v>112</v>
      </c>
      <c r="D3" s="207" t="s">
        <v>38</v>
      </c>
      <c r="E3" s="206" t="s">
        <v>113</v>
      </c>
      <c r="F3" s="207" t="s">
        <v>114</v>
      </c>
      <c r="G3" s="206" t="s">
        <v>115</v>
      </c>
      <c r="H3" s="207" t="s">
        <v>116</v>
      </c>
      <c r="I3" s="206" t="s">
        <v>117</v>
      </c>
      <c r="J3" s="207" t="s">
        <v>118</v>
      </c>
      <c r="K3" s="208" t="s">
        <v>119</v>
      </c>
      <c r="L3" s="207" t="s">
        <v>120</v>
      </c>
      <c r="M3" s="208" t="s">
        <v>121</v>
      </c>
      <c r="N3" s="207" t="s">
        <v>122</v>
      </c>
      <c r="O3" s="208" t="s">
        <v>123</v>
      </c>
      <c r="P3" s="209" t="s">
        <v>124</v>
      </c>
      <c r="Q3" s="210" t="s">
        <v>125</v>
      </c>
      <c r="R3" s="211" t="s">
        <v>126</v>
      </c>
      <c r="S3" s="212" t="s">
        <v>127</v>
      </c>
      <c r="T3" s="211" t="s">
        <v>128</v>
      </c>
      <c r="U3" s="213" t="s">
        <v>125</v>
      </c>
      <c r="V3" s="214" t="s">
        <v>126</v>
      </c>
      <c r="W3" s="75" t="s">
        <v>127</v>
      </c>
      <c r="X3" s="214" t="s">
        <v>128</v>
      </c>
      <c r="Y3" s="75" t="s">
        <v>129</v>
      </c>
      <c r="Z3" s="213"/>
      <c r="AA3" s="214"/>
      <c r="AB3" s="75"/>
      <c r="AC3" s="214"/>
      <c r="AD3" s="75"/>
      <c r="AE3" s="214"/>
      <c r="AF3" s="215"/>
      <c r="AG3" s="216"/>
      <c r="AH3" s="75"/>
      <c r="AI3" s="217"/>
      <c r="AJ3" s="218"/>
      <c r="AK3" s="219" t="s">
        <v>130</v>
      </c>
      <c r="AL3" s="220" t="s">
        <v>131</v>
      </c>
      <c r="AM3" s="221" t="s">
        <v>132</v>
      </c>
      <c r="AN3" s="222" t="s">
        <v>133</v>
      </c>
      <c r="AO3" s="221" t="s">
        <v>134</v>
      </c>
      <c r="AP3" s="222" t="s">
        <v>135</v>
      </c>
      <c r="AQ3" s="221" t="s">
        <v>136</v>
      </c>
      <c r="AR3" s="222" t="s">
        <v>137</v>
      </c>
      <c r="AS3" s="221" t="s">
        <v>135</v>
      </c>
      <c r="AT3" s="222" t="s">
        <v>138</v>
      </c>
      <c r="AU3" s="221" t="s">
        <v>40</v>
      </c>
      <c r="AV3" s="222" t="s">
        <v>139</v>
      </c>
      <c r="AW3" s="221" t="s">
        <v>140</v>
      </c>
      <c r="AX3" s="222" t="s">
        <v>136</v>
      </c>
      <c r="AY3" s="221" t="s">
        <v>136</v>
      </c>
      <c r="AZ3" s="222" t="s">
        <v>135</v>
      </c>
      <c r="BA3" s="223" t="s">
        <v>141</v>
      </c>
      <c r="BB3" s="224" t="s">
        <v>125</v>
      </c>
      <c r="BC3" s="221" t="s">
        <v>126</v>
      </c>
      <c r="BD3" s="225" t="s">
        <v>127</v>
      </c>
      <c r="BE3" s="221" t="s">
        <v>128</v>
      </c>
      <c r="BF3" s="224" t="s">
        <v>125</v>
      </c>
      <c r="BG3" s="221" t="s">
        <v>126</v>
      </c>
      <c r="BH3" s="222" t="s">
        <v>127</v>
      </c>
      <c r="BI3" s="223" t="s">
        <v>128</v>
      </c>
      <c r="BJ3" s="224"/>
      <c r="BK3" s="221"/>
      <c r="BL3" s="222"/>
      <c r="BM3" s="221"/>
      <c r="BN3" s="222"/>
      <c r="BO3" s="221"/>
      <c r="BP3" s="222"/>
      <c r="BQ3" s="221"/>
      <c r="BR3" s="222"/>
      <c r="BS3" s="221"/>
      <c r="BT3" s="218"/>
      <c r="BU3" s="306" t="s">
        <v>142</v>
      </c>
      <c r="BV3" s="307" t="s">
        <v>143</v>
      </c>
      <c r="BW3" s="307"/>
      <c r="BX3" s="307"/>
      <c r="BY3" s="307"/>
      <c r="BZ3" s="307"/>
      <c r="CA3" s="308" t="s">
        <v>144</v>
      </c>
      <c r="CB3" s="307" t="s">
        <v>143</v>
      </c>
      <c r="CC3" s="307"/>
      <c r="CD3" s="307"/>
      <c r="CE3" s="307"/>
      <c r="CF3" s="307"/>
      <c r="CG3" s="308" t="s">
        <v>144</v>
      </c>
      <c r="CH3" s="307" t="s">
        <v>143</v>
      </c>
      <c r="CI3" s="307"/>
      <c r="CJ3" s="307"/>
      <c r="CK3" s="307"/>
      <c r="CL3" s="307"/>
      <c r="CM3" s="308" t="s">
        <v>144</v>
      </c>
      <c r="CN3" s="307" t="s">
        <v>143</v>
      </c>
      <c r="CO3" s="307"/>
      <c r="CP3" s="307"/>
      <c r="CQ3" s="307"/>
      <c r="CR3" s="307"/>
      <c r="CS3" s="308" t="s">
        <v>144</v>
      </c>
      <c r="CT3" s="307" t="s">
        <v>143</v>
      </c>
      <c r="CU3" s="307"/>
      <c r="CV3" s="307"/>
      <c r="CW3" s="307"/>
      <c r="CX3" s="307"/>
      <c r="CY3" s="308" t="s">
        <v>144</v>
      </c>
      <c r="CZ3" s="307" t="s">
        <v>143</v>
      </c>
      <c r="DA3" s="307"/>
      <c r="DB3" s="307"/>
      <c r="DC3" s="307"/>
      <c r="DD3" s="307"/>
      <c r="DE3" s="308" t="s">
        <v>144</v>
      </c>
      <c r="DF3" s="307" t="s">
        <v>143</v>
      </c>
      <c r="DG3" s="307"/>
      <c r="DH3" s="307"/>
      <c r="DI3" s="307"/>
      <c r="DJ3" s="307"/>
      <c r="DK3" s="308" t="s">
        <v>144</v>
      </c>
      <c r="DL3" s="307" t="s">
        <v>143</v>
      </c>
      <c r="DM3" s="307"/>
      <c r="DN3" s="307"/>
      <c r="DO3" s="307"/>
      <c r="DP3" s="307"/>
      <c r="DQ3" s="308" t="s">
        <v>144</v>
      </c>
      <c r="DR3" s="307" t="s">
        <v>143</v>
      </c>
      <c r="DS3" s="307"/>
      <c r="DT3" s="307"/>
      <c r="DU3" s="307"/>
      <c r="DV3" s="307"/>
      <c r="DW3" s="308" t="s">
        <v>144</v>
      </c>
      <c r="DX3" s="307" t="s">
        <v>143</v>
      </c>
      <c r="DY3" s="307"/>
      <c r="DZ3" s="307"/>
      <c r="EA3" s="307"/>
      <c r="EB3" s="307"/>
      <c r="EC3" s="308" t="s">
        <v>144</v>
      </c>
      <c r="ED3" s="307" t="s">
        <v>143</v>
      </c>
      <c r="EE3" s="307"/>
      <c r="EF3" s="307"/>
      <c r="EG3" s="307"/>
      <c r="EH3" s="307"/>
      <c r="EI3" s="308" t="s">
        <v>144</v>
      </c>
      <c r="EJ3" s="307" t="s">
        <v>143</v>
      </c>
      <c r="EK3" s="307"/>
      <c r="EL3" s="307"/>
      <c r="EM3" s="307"/>
      <c r="EN3" s="307"/>
      <c r="EO3" s="311" t="s">
        <v>144</v>
      </c>
      <c r="EP3" s="312" t="s">
        <v>142</v>
      </c>
      <c r="EQ3" s="313" t="s">
        <v>145</v>
      </c>
      <c r="ER3" s="313" t="s">
        <v>146</v>
      </c>
      <c r="ES3" s="314" t="s">
        <v>147</v>
      </c>
      <c r="ET3" s="74"/>
      <c r="EU3" s="226"/>
      <c r="EV3" s="75"/>
      <c r="EW3" s="226"/>
      <c r="EX3" s="75"/>
      <c r="EY3" s="226"/>
      <c r="EZ3" s="226"/>
      <c r="FA3" s="226"/>
      <c r="FB3" s="226"/>
      <c r="FC3" s="227"/>
      <c r="FD3" s="213"/>
      <c r="FE3" s="226"/>
      <c r="FF3" s="75"/>
      <c r="FG3" s="226"/>
      <c r="FH3" s="75"/>
      <c r="FI3" s="226"/>
      <c r="FJ3" s="75"/>
      <c r="FK3" s="226"/>
      <c r="FL3" s="217"/>
      <c r="FM3" s="227"/>
      <c r="FN3" s="309" t="s">
        <v>148</v>
      </c>
      <c r="FO3" s="309"/>
      <c r="FP3" s="309"/>
      <c r="FQ3" s="310" t="s">
        <v>149</v>
      </c>
      <c r="FR3" s="310"/>
      <c r="FS3" s="310"/>
      <c r="FT3" s="228" t="s">
        <v>130</v>
      </c>
      <c r="FU3" s="229" t="s">
        <v>131</v>
      </c>
      <c r="FV3" s="230"/>
      <c r="FW3" s="226"/>
      <c r="FX3" s="226"/>
      <c r="FY3" s="229"/>
      <c r="FZ3" s="231" t="s">
        <v>150</v>
      </c>
      <c r="GA3" s="211" t="s">
        <v>151</v>
      </c>
      <c r="GB3" s="232" t="s">
        <v>152</v>
      </c>
      <c r="GC3" s="211" t="s">
        <v>153</v>
      </c>
      <c r="GD3" s="232" t="s">
        <v>154</v>
      </c>
      <c r="GE3" s="211" t="s">
        <v>155</v>
      </c>
      <c r="GF3" s="232" t="s">
        <v>156</v>
      </c>
      <c r="GG3" s="211" t="s">
        <v>157</v>
      </c>
      <c r="GH3" s="232" t="s">
        <v>158</v>
      </c>
      <c r="GI3" s="211" t="s">
        <v>159</v>
      </c>
      <c r="GJ3" s="232" t="s">
        <v>160</v>
      </c>
      <c r="GK3" s="211" t="s">
        <v>161</v>
      </c>
      <c r="GL3" s="232" t="s">
        <v>162</v>
      </c>
      <c r="GM3" s="211" t="s">
        <v>163</v>
      </c>
      <c r="GN3" s="233" t="s">
        <v>164</v>
      </c>
      <c r="GO3" s="234" t="s">
        <v>150</v>
      </c>
      <c r="GP3" s="232" t="s">
        <v>151</v>
      </c>
      <c r="GQ3" s="211" t="s">
        <v>152</v>
      </c>
      <c r="GR3" s="232" t="s">
        <v>153</v>
      </c>
      <c r="GS3" s="211" t="s">
        <v>154</v>
      </c>
      <c r="GT3" s="232" t="s">
        <v>155</v>
      </c>
      <c r="GU3" s="211" t="s">
        <v>156</v>
      </c>
      <c r="GV3" s="232" t="s">
        <v>157</v>
      </c>
      <c r="GW3" s="211" t="s">
        <v>158</v>
      </c>
      <c r="GX3" s="232" t="s">
        <v>159</v>
      </c>
      <c r="GY3" s="211" t="s">
        <v>160</v>
      </c>
      <c r="GZ3" s="232" t="s">
        <v>161</v>
      </c>
      <c r="HA3" s="211" t="s">
        <v>162</v>
      </c>
      <c r="HB3" s="232" t="s">
        <v>163</v>
      </c>
      <c r="HC3" s="229" t="s">
        <v>164</v>
      </c>
      <c r="HD3" s="74"/>
      <c r="HE3" s="81"/>
      <c r="HF3" s="232"/>
      <c r="HG3" s="81"/>
      <c r="HH3" s="232"/>
      <c r="HI3" s="81"/>
      <c r="HJ3" s="232"/>
      <c r="HK3" s="81"/>
      <c r="HL3" s="232"/>
      <c r="HM3" s="229"/>
      <c r="HN3" s="231" t="s">
        <v>165</v>
      </c>
      <c r="HO3" s="211" t="s">
        <v>166</v>
      </c>
      <c r="HP3" s="232" t="s">
        <v>167</v>
      </c>
      <c r="HQ3" s="211" t="s">
        <v>168</v>
      </c>
      <c r="HR3" s="232" t="s">
        <v>169</v>
      </c>
      <c r="HS3" s="211" t="s">
        <v>170</v>
      </c>
      <c r="HT3" s="232" t="s">
        <v>171</v>
      </c>
      <c r="HU3" s="211" t="s">
        <v>172</v>
      </c>
      <c r="HV3" s="232" t="s">
        <v>173</v>
      </c>
      <c r="HW3" s="211" t="s">
        <v>174</v>
      </c>
      <c r="HX3" s="232" t="s">
        <v>175</v>
      </c>
      <c r="HY3" s="211" t="s">
        <v>176</v>
      </c>
      <c r="HZ3" s="232" t="s">
        <v>177</v>
      </c>
      <c r="IA3" s="211" t="s">
        <v>178</v>
      </c>
    </row>
    <row r="4" spans="1:235" ht="18.75">
      <c r="A4" s="71" t="s">
        <v>6</v>
      </c>
      <c r="B4" s="71" t="s">
        <v>7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6"/>
      <c r="N4" s="235"/>
      <c r="O4" s="236"/>
      <c r="P4" s="237"/>
      <c r="Q4" s="238"/>
      <c r="R4" s="235"/>
      <c r="S4" s="235"/>
      <c r="T4" s="235"/>
      <c r="U4" s="238"/>
      <c r="V4" s="235"/>
      <c r="W4" s="235"/>
      <c r="X4" s="235"/>
      <c r="Y4" s="235"/>
      <c r="Z4" s="238"/>
      <c r="AA4" s="235"/>
      <c r="AB4" s="235"/>
      <c r="AC4" s="235"/>
      <c r="AD4" s="235"/>
      <c r="AE4" s="235"/>
      <c r="AF4" s="236"/>
      <c r="AG4" s="236"/>
      <c r="AH4" s="236"/>
      <c r="AI4" s="236"/>
      <c r="AJ4" s="237"/>
      <c r="AK4" s="235"/>
      <c r="AL4" s="237"/>
      <c r="AM4" s="238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7"/>
      <c r="BB4" s="238"/>
      <c r="BC4" s="235"/>
      <c r="BD4" s="235"/>
      <c r="BE4" s="235"/>
      <c r="BF4" s="238"/>
      <c r="BG4" s="235"/>
      <c r="BH4" s="235"/>
      <c r="BI4" s="237"/>
      <c r="BJ4" s="238"/>
      <c r="BK4" s="235"/>
      <c r="BL4" s="235"/>
      <c r="BM4" s="235"/>
      <c r="BN4" s="235"/>
      <c r="BO4" s="235"/>
      <c r="BP4" s="235"/>
      <c r="BQ4" s="235"/>
      <c r="BR4" s="235"/>
      <c r="BS4" s="235"/>
      <c r="BT4" s="239"/>
      <c r="BU4" s="306"/>
      <c r="BV4" s="235" t="s">
        <v>179</v>
      </c>
      <c r="BW4" s="235" t="s">
        <v>180</v>
      </c>
      <c r="BX4" s="235" t="s">
        <v>181</v>
      </c>
      <c r="BY4" s="235" t="s">
        <v>182</v>
      </c>
      <c r="BZ4" s="235" t="s">
        <v>183</v>
      </c>
      <c r="CA4" s="308"/>
      <c r="CB4" s="235" t="s">
        <v>184</v>
      </c>
      <c r="CC4" s="235" t="s">
        <v>185</v>
      </c>
      <c r="CD4" s="235" t="s">
        <v>186</v>
      </c>
      <c r="CE4" s="235" t="s">
        <v>187</v>
      </c>
      <c r="CF4" s="235" t="s">
        <v>188</v>
      </c>
      <c r="CG4" s="308"/>
      <c r="CH4" s="235" t="s">
        <v>189</v>
      </c>
      <c r="CI4" s="235" t="s">
        <v>190</v>
      </c>
      <c r="CJ4" s="235" t="s">
        <v>191</v>
      </c>
      <c r="CK4" s="235" t="s">
        <v>134</v>
      </c>
      <c r="CL4" s="235" t="s">
        <v>192</v>
      </c>
      <c r="CM4" s="308"/>
      <c r="CN4" s="235" t="s">
        <v>193</v>
      </c>
      <c r="CO4" s="235" t="s">
        <v>194</v>
      </c>
      <c r="CP4" s="235" t="s">
        <v>195</v>
      </c>
      <c r="CQ4" s="235" t="s">
        <v>196</v>
      </c>
      <c r="CR4" s="235" t="s">
        <v>197</v>
      </c>
      <c r="CS4" s="308"/>
      <c r="CT4" s="235" t="s">
        <v>198</v>
      </c>
      <c r="CU4" s="235" t="s">
        <v>199</v>
      </c>
      <c r="CV4" s="235" t="s">
        <v>200</v>
      </c>
      <c r="CW4" s="235" t="s">
        <v>201</v>
      </c>
      <c r="CX4" s="235" t="s">
        <v>202</v>
      </c>
      <c r="CY4" s="308"/>
      <c r="CZ4" s="235" t="s">
        <v>50</v>
      </c>
      <c r="DA4" s="235" t="s">
        <v>203</v>
      </c>
      <c r="DB4" s="235" t="s">
        <v>55</v>
      </c>
      <c r="DC4" s="235" t="s">
        <v>204</v>
      </c>
      <c r="DD4" s="235" t="s">
        <v>205</v>
      </c>
      <c r="DE4" s="308"/>
      <c r="DF4" s="235" t="s">
        <v>206</v>
      </c>
      <c r="DG4" s="235" t="s">
        <v>207</v>
      </c>
      <c r="DH4" s="235" t="s">
        <v>208</v>
      </c>
      <c r="DI4" s="235" t="s">
        <v>209</v>
      </c>
      <c r="DJ4" s="235" t="s">
        <v>210</v>
      </c>
      <c r="DK4" s="308"/>
      <c r="DL4" s="235" t="s">
        <v>211</v>
      </c>
      <c r="DM4" s="235" t="s">
        <v>212</v>
      </c>
      <c r="DN4" s="235" t="s">
        <v>213</v>
      </c>
      <c r="DO4" s="235" t="s">
        <v>214</v>
      </c>
      <c r="DP4" s="235" t="s">
        <v>215</v>
      </c>
      <c r="DQ4" s="308"/>
      <c r="DR4" s="235" t="s">
        <v>216</v>
      </c>
      <c r="DS4" s="235" t="s">
        <v>217</v>
      </c>
      <c r="DT4" s="235" t="s">
        <v>137</v>
      </c>
      <c r="DU4" s="235" t="s">
        <v>218</v>
      </c>
      <c r="DV4" s="235" t="s">
        <v>219</v>
      </c>
      <c r="DW4" s="308"/>
      <c r="DX4" s="235" t="s">
        <v>220</v>
      </c>
      <c r="DY4" s="235" t="s">
        <v>60</v>
      </c>
      <c r="DZ4" s="235" t="s">
        <v>221</v>
      </c>
      <c r="EA4" s="235" t="s">
        <v>222</v>
      </c>
      <c r="EB4" s="235" t="s">
        <v>223</v>
      </c>
      <c r="EC4" s="308"/>
      <c r="ED4" s="235" t="s">
        <v>224</v>
      </c>
      <c r="EE4" s="235" t="s">
        <v>225</v>
      </c>
      <c r="EF4" s="235" t="s">
        <v>226</v>
      </c>
      <c r="EG4" s="235" t="s">
        <v>227</v>
      </c>
      <c r="EH4" s="235" t="s">
        <v>133</v>
      </c>
      <c r="EI4" s="308"/>
      <c r="EJ4" s="235" t="s">
        <v>228</v>
      </c>
      <c r="EK4" s="235" t="s">
        <v>229</v>
      </c>
      <c r="EL4" s="235" t="s">
        <v>230</v>
      </c>
      <c r="EM4" s="235" t="s">
        <v>231</v>
      </c>
      <c r="EN4" s="235" t="s">
        <v>232</v>
      </c>
      <c r="EO4" s="311"/>
      <c r="EP4" s="312"/>
      <c r="EQ4" s="313"/>
      <c r="ER4" s="313"/>
      <c r="ES4" s="314"/>
      <c r="ET4" s="240"/>
      <c r="EU4" s="235"/>
      <c r="EV4" s="235"/>
      <c r="EW4" s="235"/>
      <c r="EX4" s="235"/>
      <c r="EY4" s="235"/>
      <c r="EZ4" s="236"/>
      <c r="FA4" s="235"/>
      <c r="FB4" s="236"/>
      <c r="FC4" s="237"/>
      <c r="FD4" s="238"/>
      <c r="FE4" s="235"/>
      <c r="FF4" s="235"/>
      <c r="FG4" s="235"/>
      <c r="FH4" s="235"/>
      <c r="FI4" s="235"/>
      <c r="FJ4" s="235"/>
      <c r="FK4" s="235"/>
      <c r="FL4" s="235"/>
      <c r="FM4" s="237"/>
      <c r="FN4" s="241" t="s">
        <v>233</v>
      </c>
      <c r="FO4" s="242" t="s">
        <v>234</v>
      </c>
      <c r="FP4" s="243" t="s">
        <v>235</v>
      </c>
      <c r="FQ4" s="241" t="s">
        <v>233</v>
      </c>
      <c r="FR4" s="242" t="s">
        <v>234</v>
      </c>
      <c r="FS4" s="242" t="s">
        <v>235</v>
      </c>
      <c r="FT4" s="244"/>
      <c r="FU4" s="245"/>
      <c r="FV4" s="238"/>
      <c r="FW4" s="235"/>
      <c r="FX4" s="235"/>
      <c r="FY4" s="245"/>
      <c r="FZ4" s="238"/>
      <c r="GA4" s="235"/>
      <c r="GB4" s="235"/>
      <c r="GC4" s="235"/>
      <c r="GD4" s="235"/>
      <c r="GE4" s="235"/>
      <c r="GF4" s="235"/>
      <c r="GG4" s="235"/>
      <c r="GH4" s="235"/>
      <c r="GI4" s="235"/>
      <c r="GJ4" s="235"/>
      <c r="GK4" s="235"/>
      <c r="GL4" s="235"/>
      <c r="GM4" s="235"/>
      <c r="GN4" s="237"/>
      <c r="GO4" s="238"/>
      <c r="GP4" s="235"/>
      <c r="GQ4" s="235"/>
      <c r="GR4" s="235"/>
      <c r="GS4" s="235"/>
      <c r="GT4" s="235"/>
      <c r="GU4" s="235"/>
      <c r="GV4" s="235"/>
      <c r="GW4" s="235"/>
      <c r="GX4" s="235"/>
      <c r="GY4" s="235"/>
      <c r="GZ4" s="235"/>
      <c r="HA4" s="235"/>
      <c r="HB4" s="235"/>
      <c r="HC4" s="245"/>
      <c r="HD4" s="238"/>
      <c r="HE4" s="246"/>
      <c r="HF4" s="235"/>
      <c r="HG4" s="246"/>
      <c r="HH4" s="235"/>
      <c r="HI4" s="246"/>
      <c r="HJ4" s="235"/>
      <c r="HK4" s="246"/>
      <c r="HL4" s="235"/>
      <c r="HM4" s="245"/>
      <c r="HN4" s="238"/>
      <c r="HO4" s="246"/>
      <c r="HP4" s="235"/>
      <c r="HQ4" s="246"/>
      <c r="HR4" s="235"/>
      <c r="HS4" s="246"/>
      <c r="HT4" s="235"/>
      <c r="HU4" s="246"/>
      <c r="HV4" s="235"/>
      <c r="HW4" s="246"/>
      <c r="HX4" s="235"/>
      <c r="HY4" s="246"/>
      <c r="HZ4" s="235"/>
      <c r="IA4" s="246"/>
    </row>
    <row r="5" spans="1:235">
      <c r="A5" s="96" t="str">
        <f>Classe!B12</f>
        <v>NADAL</v>
      </c>
      <c r="B5" s="96" t="str">
        <f>Classe!C12</f>
        <v>Rafael</v>
      </c>
      <c r="C5" s="247" t="e">
        <f>IF(#REF!=3,1,0)</f>
        <v>#REF!</v>
      </c>
      <c r="D5" s="247" t="e">
        <f>IF(#REF!=4,1,0)</f>
        <v>#REF!</v>
      </c>
      <c r="E5" s="247" t="e">
        <f>IF(#REF!=2,1,0)</f>
        <v>#REF!</v>
      </c>
      <c r="F5" s="247" t="e">
        <f>IF(#REF!=1,1,0)</f>
        <v>#REF!</v>
      </c>
      <c r="G5" s="247" t="e">
        <f>IF(#REF!=4,1,0)</f>
        <v>#REF!</v>
      </c>
      <c r="H5" s="247" t="e">
        <f>IF(#REF!=1,1,0)</f>
        <v>#REF!</v>
      </c>
      <c r="I5" s="247" t="e">
        <f>IF(#REF!=2,1,0)</f>
        <v>#REF!</v>
      </c>
      <c r="J5" s="247" t="e">
        <f>IF(#REF!=3,1,0)</f>
        <v>#REF!</v>
      </c>
      <c r="K5" s="247" t="e">
        <f>IF(#REF!=1,1,0)</f>
        <v>#REF!</v>
      </c>
      <c r="L5" s="247" t="e">
        <f>IF(#REF!=1,1,0)</f>
        <v>#REF!</v>
      </c>
      <c r="M5" s="247" t="e">
        <f>IF(#REF!=4,1,0)</f>
        <v>#REF!</v>
      </c>
      <c r="N5" s="247" t="e">
        <f>IF(#REF!=3,1,0)</f>
        <v>#REF!</v>
      </c>
      <c r="O5" s="247" t="e">
        <f>IF(#REF!=3,1,0)</f>
        <v>#REF!</v>
      </c>
      <c r="P5" s="247" t="e">
        <f>IF(#REF!=3,1,0)</f>
        <v>#REF!</v>
      </c>
      <c r="Q5" s="247" t="e">
        <f>IF(#REF!="recette",1,0)</f>
        <v>#REF!</v>
      </c>
      <c r="R5" s="247" t="e">
        <f>IF(#REF!="tarte aux pommes",1,0)</f>
        <v>#REF!</v>
      </c>
      <c r="S5" s="247" t="e">
        <f>IF(#REF!="compote",1,0)</f>
        <v>#REF!</v>
      </c>
      <c r="T5" s="247" t="e">
        <f>IF(#REF!="four",1,0)</f>
        <v>#REF!</v>
      </c>
      <c r="U5" s="247" t="e">
        <f>IF(#REF!="correct",1,0)</f>
        <v>#REF!</v>
      </c>
      <c r="V5" s="247" t="e">
        <f>IF(#REF!="correct",1,0)</f>
        <v>#REF!</v>
      </c>
      <c r="W5" s="247" t="e">
        <f>IF(#REF!="correct",1,0)</f>
        <v>#REF!</v>
      </c>
      <c r="X5" s="247" t="e">
        <f>IF(#REF!="correct",1,0)</f>
        <v>#REF!</v>
      </c>
      <c r="Y5" s="247" t="e">
        <f>IF(#REF!="correct",1,0)</f>
        <v>#REF!</v>
      </c>
      <c r="Z5" s="247" t="e">
        <f>IF(#REF!="correct",1,0)</f>
        <v>#REF!</v>
      </c>
      <c r="AA5" s="247" t="e">
        <f>IF(#REF!="correct",1,0)</f>
        <v>#REF!</v>
      </c>
      <c r="AB5" s="247" t="e">
        <f>IF(#REF!="correct",1,0)</f>
        <v>#REF!</v>
      </c>
      <c r="AC5" s="247" t="e">
        <f>IF(#REF!="correct",1,0)</f>
        <v>#REF!</v>
      </c>
      <c r="AD5" s="247" t="e">
        <f>IF(#REF!="correct",1,0)</f>
        <v>#REF!</v>
      </c>
      <c r="AE5" s="247" t="e">
        <f>IF(#REF!="correct",1,0)</f>
        <v>#REF!</v>
      </c>
      <c r="AF5" s="247" t="e">
        <f>IF(#REF!="correct",1,0)</f>
        <v>#REF!</v>
      </c>
      <c r="AG5" s="247" t="e">
        <f>IF(#REF!="correct",1,0)</f>
        <v>#REF!</v>
      </c>
      <c r="AH5" s="247" t="e">
        <f>IF(#REF!="correct",1,0)</f>
        <v>#REF!</v>
      </c>
      <c r="AI5" s="247" t="e">
        <f>IF(#REF!="correct",1,0)</f>
        <v>#REF!</v>
      </c>
      <c r="AJ5" s="247" t="e">
        <f>IF(#REF!="correct",1,0)</f>
        <v>#REF!</v>
      </c>
      <c r="AK5" s="247" t="e">
        <f>#REF!</f>
        <v>#REF!</v>
      </c>
      <c r="AL5" s="247"/>
      <c r="AM5" s="247" t="e">
        <f>IF(#REF!=1,1,0)</f>
        <v>#REF!</v>
      </c>
      <c r="AN5" s="247" t="e">
        <f>IF(#REF!=2,1,0)</f>
        <v>#REF!</v>
      </c>
      <c r="AO5" s="247" t="e">
        <f>IF(#REF!=2,1,0)</f>
        <v>#REF!</v>
      </c>
      <c r="AP5" s="247" t="e">
        <f>IF(#REF!=2,1,0)</f>
        <v>#REF!</v>
      </c>
      <c r="AQ5" s="247" t="e">
        <f>IF(#REF!=2,1,0)</f>
        <v>#REF!</v>
      </c>
      <c r="AR5" s="247" t="e">
        <f>IF(#REF!=3,1,0)</f>
        <v>#REF!</v>
      </c>
      <c r="AS5" s="247" t="e">
        <f>IF(#REF!=2,1,0)</f>
        <v>#REF!</v>
      </c>
      <c r="AT5" s="247" t="e">
        <f>IF(#REF!=1,1,0)</f>
        <v>#REF!</v>
      </c>
      <c r="AU5" s="247" t="e">
        <f>IF(#REF!=3,1,0)</f>
        <v>#REF!</v>
      </c>
      <c r="AV5" s="247" t="e">
        <f>IF(#REF!=4,1,0)</f>
        <v>#REF!</v>
      </c>
      <c r="AW5" s="247" t="e">
        <f>IF(#REF!=4,1,0)</f>
        <v>#REF!</v>
      </c>
      <c r="AX5" s="247" t="e">
        <f>IF(#REF!=1,1,0)</f>
        <v>#REF!</v>
      </c>
      <c r="AY5" s="247" t="e">
        <f>IF(#REF!=2,1,0)</f>
        <v>#REF!</v>
      </c>
      <c r="AZ5" s="247" t="e">
        <f>IF(#REF!=1,1,0)</f>
        <v>#REF!</v>
      </c>
      <c r="BA5" s="247" t="e">
        <f>IF(#REF!=2,1,0)</f>
        <v>#REF!</v>
      </c>
      <c r="BB5" s="247" t="e">
        <f>IF(#REF!="obligatoire",1,0)</f>
        <v>#REF!</v>
      </c>
      <c r="BC5" s="247" t="e">
        <f>IF(#REF!="plusieurs cycles",1,0)</f>
        <v>#REF!</v>
      </c>
      <c r="BD5" s="247" t="e">
        <f>IF(#REF!="cerveau",1,0)</f>
        <v>#REF!</v>
      </c>
      <c r="BE5" s="247" t="e">
        <f>IF(#REF!="énergie",1,0)</f>
        <v>#REF!</v>
      </c>
      <c r="BF5" s="247" t="e">
        <f>IF(#REF!="chez eux",1,0)</f>
        <v>#REF!</v>
      </c>
      <c r="BG5" s="247" t="e">
        <f>IF(#REF!="après-midi",1,0)</f>
        <v>#REF!</v>
      </c>
      <c r="BH5" s="247" t="e">
        <f>IF(#REF!="barrage",1,0)</f>
        <v>#REF!</v>
      </c>
      <c r="BI5" s="247" t="e">
        <f>IF(#REF!="se baigner",1,0)</f>
        <v>#REF!</v>
      </c>
      <c r="BJ5" s="247" t="e">
        <f>IF(#REF!="correct",1,0)</f>
        <v>#REF!</v>
      </c>
      <c r="BK5" s="247" t="e">
        <f>IF(#REF!="correct",1,0)</f>
        <v>#REF!</v>
      </c>
      <c r="BL5" s="247" t="e">
        <f>IF(#REF!="correct",1,0)</f>
        <v>#REF!</v>
      </c>
      <c r="BM5" s="247" t="e">
        <f>IF(#REF!="correct",1,0)</f>
        <v>#REF!</v>
      </c>
      <c r="BN5" s="247" t="e">
        <f>IF(#REF!="correct",1,0)</f>
        <v>#REF!</v>
      </c>
      <c r="BO5" s="247" t="e">
        <f>IF(#REF!="correct",1,0)</f>
        <v>#REF!</v>
      </c>
      <c r="BP5" s="247" t="e">
        <f>IF(#REF!="correct",1,0)</f>
        <v>#REF!</v>
      </c>
      <c r="BQ5" s="247" t="e">
        <f>IF(#REF!="correct",1,0)</f>
        <v>#REF!</v>
      </c>
      <c r="BR5" s="247" t="e">
        <f>IF(#REF!="correct",1,0)</f>
        <v>#REF!</v>
      </c>
      <c r="BS5" s="247" t="e">
        <f>IF(#REF!="correct",1,0)</f>
        <v>#REF!</v>
      </c>
      <c r="BT5" s="247" t="e">
        <f>IF(#REF!="correct",1,0)</f>
        <v>#REF!</v>
      </c>
      <c r="BU5" s="247"/>
      <c r="BV5" s="247" t="e">
        <f>IF(#REF!="x",1,0)</f>
        <v>#REF!</v>
      </c>
      <c r="BW5" s="247" t="e">
        <f>IF(#REF!="x",1,0)</f>
        <v>#REF!</v>
      </c>
      <c r="BX5" s="247" t="e">
        <f>IF(#REF!="x",1,0)</f>
        <v>#REF!</v>
      </c>
      <c r="BY5" s="247" t="e">
        <f>IF(#REF!="x",1,0)</f>
        <v>#REF!</v>
      </c>
      <c r="BZ5" s="247" t="e">
        <f>IF(#REF!="x",1,0)</f>
        <v>#REF!</v>
      </c>
      <c r="CA5" s="247"/>
      <c r="CB5" s="247" t="e">
        <f>IF(#REF!="x",1,0)</f>
        <v>#REF!</v>
      </c>
      <c r="CC5" s="247" t="e">
        <f>IF(#REF!="x",1,0)</f>
        <v>#REF!</v>
      </c>
      <c r="CD5" s="247" t="e">
        <f>IF(#REF!="x",1,0)</f>
        <v>#REF!</v>
      </c>
      <c r="CE5" s="247" t="e">
        <f>IF(#REF!="x",1,0)</f>
        <v>#REF!</v>
      </c>
      <c r="CF5" s="247" t="e">
        <f>IF(#REF!="x",1,0)</f>
        <v>#REF!</v>
      </c>
      <c r="CG5" s="247"/>
      <c r="CH5" s="247" t="e">
        <f>IF(#REF!="x",1,0)</f>
        <v>#REF!</v>
      </c>
      <c r="CI5" s="247" t="e">
        <f>IF(#REF!="x",1,0)</f>
        <v>#REF!</v>
      </c>
      <c r="CJ5" s="247" t="e">
        <f>IF(#REF!="x",1,0)</f>
        <v>#REF!</v>
      </c>
      <c r="CK5" s="247" t="e">
        <f>IF(#REF!="x",1,0)</f>
        <v>#REF!</v>
      </c>
      <c r="CL5" s="247" t="e">
        <f>IF(#REF!="x",1,0)</f>
        <v>#REF!</v>
      </c>
      <c r="CM5" s="247"/>
      <c r="CN5" s="247" t="e">
        <f>IF(#REF!="x",1,0)</f>
        <v>#REF!</v>
      </c>
      <c r="CO5" s="247" t="e">
        <f>IF(#REF!="x",1,0)</f>
        <v>#REF!</v>
      </c>
      <c r="CP5" s="247" t="e">
        <f>IF(#REF!="x",1,0)</f>
        <v>#REF!</v>
      </c>
      <c r="CQ5" s="247" t="e">
        <f>IF(#REF!="x",1,0)</f>
        <v>#REF!</v>
      </c>
      <c r="CR5" s="247" t="e">
        <f>IF(#REF!="x",1,0)</f>
        <v>#REF!</v>
      </c>
      <c r="CS5" s="247"/>
      <c r="CT5" s="247" t="e">
        <f>IF(#REF!="x",1,0)</f>
        <v>#REF!</v>
      </c>
      <c r="CU5" s="247" t="e">
        <f>IF(#REF!="x",1,0)</f>
        <v>#REF!</v>
      </c>
      <c r="CV5" s="247" t="e">
        <f>IF(#REF!="x",1,0)</f>
        <v>#REF!</v>
      </c>
      <c r="CW5" s="247" t="e">
        <f>IF(#REF!="x",1,0)</f>
        <v>#REF!</v>
      </c>
      <c r="CX5" s="247" t="e">
        <f>IF(#REF!="x",1,0)</f>
        <v>#REF!</v>
      </c>
      <c r="CY5" s="247"/>
      <c r="CZ5" s="247" t="e">
        <f>IF(#REF!="x",1,0)</f>
        <v>#REF!</v>
      </c>
      <c r="DA5" s="247" t="e">
        <f>IF(#REF!="x",1,0)</f>
        <v>#REF!</v>
      </c>
      <c r="DB5" s="247" t="e">
        <f>IF(#REF!="x",1,0)</f>
        <v>#REF!</v>
      </c>
      <c r="DC5" s="247" t="e">
        <f>IF(#REF!="x",1,0)</f>
        <v>#REF!</v>
      </c>
      <c r="DD5" s="247" t="e">
        <f>IF(#REF!="x",1,0)</f>
        <v>#REF!</v>
      </c>
      <c r="DE5" s="247"/>
      <c r="DF5" s="247" t="e">
        <f>IF(#REF!="x",1,0)</f>
        <v>#REF!</v>
      </c>
      <c r="DG5" s="247" t="e">
        <f>IF(#REF!="x",1,0)</f>
        <v>#REF!</v>
      </c>
      <c r="DH5" s="247" t="e">
        <f>IF(#REF!="x",1,0)</f>
        <v>#REF!</v>
      </c>
      <c r="DI5" s="247" t="e">
        <f>IF(#REF!="x",1,0)</f>
        <v>#REF!</v>
      </c>
      <c r="DJ5" s="247" t="e">
        <f>IF(#REF!="x",1,0)</f>
        <v>#REF!</v>
      </c>
      <c r="DK5" s="247"/>
      <c r="DL5" s="247" t="e">
        <f>IF(#REF!="x",1,0)</f>
        <v>#REF!</v>
      </c>
      <c r="DM5" s="247" t="e">
        <f>IF(#REF!="x",1,0)</f>
        <v>#REF!</v>
      </c>
      <c r="DN5" s="247" t="e">
        <f>IF(#REF!="x",1,0)</f>
        <v>#REF!</v>
      </c>
      <c r="DO5" s="247" t="e">
        <f>IF(#REF!="x",1,0)</f>
        <v>#REF!</v>
      </c>
      <c r="DP5" s="247" t="e">
        <f>IF(#REF!="x",1,0)</f>
        <v>#REF!</v>
      </c>
      <c r="DQ5" s="247"/>
      <c r="DR5" s="247" t="e">
        <f>IF(#REF!="x",1,0)</f>
        <v>#REF!</v>
      </c>
      <c r="DS5" s="247" t="e">
        <f>IF(#REF!="x",1,0)</f>
        <v>#REF!</v>
      </c>
      <c r="DT5" s="247" t="e">
        <f>IF(#REF!="x",1,0)</f>
        <v>#REF!</v>
      </c>
      <c r="DU5" s="247" t="e">
        <f>IF(#REF!="x",1,0)</f>
        <v>#REF!</v>
      </c>
      <c r="DV5" s="247" t="e">
        <f>IF(#REF!="x",1,0)</f>
        <v>#REF!</v>
      </c>
      <c r="DW5" s="247"/>
      <c r="DX5" s="247" t="e">
        <f>IF(#REF!="x",1,0)</f>
        <v>#REF!</v>
      </c>
      <c r="DY5" s="247" t="e">
        <f>IF(#REF!="x",1,0)</f>
        <v>#REF!</v>
      </c>
      <c r="DZ5" s="247" t="e">
        <f>IF(#REF!="x",1,0)</f>
        <v>#REF!</v>
      </c>
      <c r="EA5" s="247" t="e">
        <f>IF(#REF!="x",1,0)</f>
        <v>#REF!</v>
      </c>
      <c r="EB5" s="247" t="e">
        <f>IF(#REF!="x",1,0)</f>
        <v>#REF!</v>
      </c>
      <c r="EC5" s="247"/>
      <c r="ED5" s="247" t="e">
        <f>IF(#REF!="x",1,0)</f>
        <v>#REF!</v>
      </c>
      <c r="EE5" s="247" t="e">
        <f>IF(#REF!="x",1,0)</f>
        <v>#REF!</v>
      </c>
      <c r="EF5" s="247" t="e">
        <f>IF(#REF!="x",1,0)</f>
        <v>#REF!</v>
      </c>
      <c r="EG5" s="247" t="e">
        <f>IF(#REF!="x",1,0)</f>
        <v>#REF!</v>
      </c>
      <c r="EH5" s="247" t="e">
        <f>IF(#REF!="x",1,0)</f>
        <v>#REF!</v>
      </c>
      <c r="EI5" s="247"/>
      <c r="EJ5" s="247" t="e">
        <f>IF(#REF!="x",1,0)</f>
        <v>#REF!</v>
      </c>
      <c r="EK5" s="247" t="e">
        <f>IF(#REF!="x",1,0)</f>
        <v>#REF!</v>
      </c>
      <c r="EL5" s="247" t="e">
        <f>IF(#REF!="x",1,0)</f>
        <v>#REF!</v>
      </c>
      <c r="EM5" s="247" t="e">
        <f>IF(#REF!="x",1,0)</f>
        <v>#REF!</v>
      </c>
      <c r="EN5" s="247" t="e">
        <f>IF(#REF!="x",1,0)</f>
        <v>#REF!</v>
      </c>
      <c r="EO5" s="247"/>
      <c r="EP5" s="247"/>
      <c r="EQ5" s="247"/>
      <c r="ER5" s="247"/>
      <c r="ES5" s="247" t="e">
        <f>#REF!</f>
        <v>#REF!</v>
      </c>
      <c r="ET5" s="247" t="e">
        <f>IF(#REF!="correct",1,0)</f>
        <v>#REF!</v>
      </c>
      <c r="EU5" s="247" t="e">
        <f>IF(#REF!="correct",1,0)</f>
        <v>#REF!</v>
      </c>
      <c r="EV5" s="247" t="e">
        <f>IF(#REF!="correct",1,0)</f>
        <v>#REF!</v>
      </c>
      <c r="EW5" s="247" t="e">
        <f>IF(#REF!="correct",1,0)</f>
        <v>#REF!</v>
      </c>
      <c r="EX5" s="247" t="e">
        <f>IF(#REF!="correct",1,0)</f>
        <v>#REF!</v>
      </c>
      <c r="EY5" s="247" t="e">
        <f>IF(#REF!="correct",1,0)</f>
        <v>#REF!</v>
      </c>
      <c r="EZ5" s="247" t="e">
        <f>IF(#REF!="correct",1,0)</f>
        <v>#REF!</v>
      </c>
      <c r="FA5" s="247" t="e">
        <f>IF(#REF!="correct",1,0)</f>
        <v>#REF!</v>
      </c>
      <c r="FB5" s="247" t="e">
        <f>IF(#REF!="correct",1,0)</f>
        <v>#REF!</v>
      </c>
      <c r="FC5" s="247" t="e">
        <f>IF(#REF!="correct",1,0)</f>
        <v>#REF!</v>
      </c>
      <c r="FD5" s="247" t="e">
        <f>IF(#REF!="correct",1,0)</f>
        <v>#REF!</v>
      </c>
      <c r="FE5" s="247" t="e">
        <f>IF(#REF!="correct",1,0)</f>
        <v>#REF!</v>
      </c>
      <c r="FF5" s="247" t="e">
        <f>IF(#REF!="correct",1,0)</f>
        <v>#REF!</v>
      </c>
      <c r="FG5" s="247" t="e">
        <f>IF(#REF!="correct",1,0)</f>
        <v>#REF!</v>
      </c>
      <c r="FH5" s="247" t="e">
        <f>IF(#REF!="correct",1,0)</f>
        <v>#REF!</v>
      </c>
      <c r="FI5" s="247" t="e">
        <f>IF(#REF!="correct",1,0)</f>
        <v>#REF!</v>
      </c>
      <c r="FJ5" s="247" t="e">
        <f>IF(#REF!="correct",1,0)</f>
        <v>#REF!</v>
      </c>
      <c r="FK5" s="247" t="e">
        <f>IF(#REF!="correct",1,0)</f>
        <v>#REF!</v>
      </c>
      <c r="FL5" s="247" t="e">
        <f>IF(#REF!="correct",1,0)</f>
        <v>#REF!</v>
      </c>
      <c r="FM5" s="247" t="e">
        <f>IF(#REF!="correct",1,0)</f>
        <v>#REF!</v>
      </c>
      <c r="FN5" s="247" t="e">
        <f>#REF!</f>
        <v>#REF!</v>
      </c>
      <c r="FO5" s="247"/>
      <c r="FP5" s="247"/>
      <c r="FQ5" s="247" t="e">
        <f>#REF!</f>
        <v>#REF!</v>
      </c>
      <c r="FR5" s="247"/>
      <c r="FS5" s="247"/>
      <c r="FT5" s="247" t="e">
        <f>#REF!</f>
        <v>#REF!</v>
      </c>
      <c r="FU5" s="247"/>
      <c r="FV5" s="247" t="e">
        <f>IF(#REF!="correct",1,0)</f>
        <v>#REF!</v>
      </c>
      <c r="FW5" s="247" t="e">
        <f>IF(#REF!="correct",1,0)</f>
        <v>#REF!</v>
      </c>
      <c r="FX5" s="247" t="e">
        <f>IF(#REF!="correct",1,0)</f>
        <v>#REF!</v>
      </c>
      <c r="FY5" s="247" t="e">
        <f>IF(#REF!="correct",1,0)</f>
        <v>#REF!</v>
      </c>
      <c r="FZ5" s="247" t="e">
        <f>IF(#REF!=36,1,0)</f>
        <v>#REF!</v>
      </c>
      <c r="GA5" s="247" t="e">
        <f>IF(#REF!=34,1,0)</f>
        <v>#REF!</v>
      </c>
      <c r="GB5" s="247" t="e">
        <f>IF(#REF!=60,1,0)</f>
        <v>#REF!</v>
      </c>
      <c r="GC5" s="247" t="e">
        <f>IF(#REF!=70,1,0)</f>
        <v>#REF!</v>
      </c>
      <c r="GD5" s="247" t="e">
        <f>IF(OR(#REF!=80,#REF!=81),1,0)</f>
        <v>#REF!</v>
      </c>
      <c r="GE5" s="247" t="e">
        <f>IF(OR(#REF!=82,#REF!=83),1,0)</f>
        <v>#REF!</v>
      </c>
      <c r="GF5" s="247" t="e">
        <f>IF(OR(#REF!=10,#REF!=12),1,0)</f>
        <v>#REF!</v>
      </c>
      <c r="GG5" s="247" t="e">
        <f>IF(OR(#REF!=40,#REF!=41),1,0)</f>
        <v>#REF!</v>
      </c>
      <c r="GH5" s="247" t="e">
        <f>IF(OR(#REF!=45,#REF!=46),1,0)</f>
        <v>#REF!</v>
      </c>
      <c r="GI5" s="247" t="e">
        <f>IF(OR(#REF!=38,#REF!=39),1,0)</f>
        <v>#REF!</v>
      </c>
      <c r="GJ5" s="247" t="e">
        <f>IF(OR(#REF!=32,#REF!=35,#REF!=37),1,0)</f>
        <v>#REF!</v>
      </c>
      <c r="GK5" s="247" t="e">
        <f>IF(OR(#REF!=14,#REF!=15),1,0)</f>
        <v>#REF!</v>
      </c>
      <c r="GL5" s="247" t="e">
        <f>IF(OR(#REF!=23,#REF!=24),1,0)</f>
        <v>#REF!</v>
      </c>
      <c r="GM5" s="247" t="e">
        <f>IF(OR(#REF!=27,#REF!=28),1,0)</f>
        <v>#REF!</v>
      </c>
      <c r="GN5" s="247" t="e">
        <f>IF(OR(#REF!=40,#REF!=42),1,0)</f>
        <v>#REF!</v>
      </c>
      <c r="GO5" s="247" t="e">
        <f>IF(#REF!="correct",1,0)</f>
        <v>#REF!</v>
      </c>
      <c r="GP5" s="247" t="e">
        <f>IF(#REF!="correct",1,0)</f>
        <v>#REF!</v>
      </c>
      <c r="GQ5" s="247" t="e">
        <f>IF(#REF!="correct",1,0)</f>
        <v>#REF!</v>
      </c>
      <c r="GR5" s="247" t="e">
        <f>IF(#REF!="correct",1,0)</f>
        <v>#REF!</v>
      </c>
      <c r="GS5" s="247" t="e">
        <f>IF(#REF!="correct",1,0)</f>
        <v>#REF!</v>
      </c>
      <c r="GT5" s="247" t="e">
        <f>IF(#REF!="correct",1,0)</f>
        <v>#REF!</v>
      </c>
      <c r="GU5" s="247" t="e">
        <f>IF(#REF!="correct",1,0)</f>
        <v>#REF!</v>
      </c>
      <c r="GV5" s="247" t="e">
        <f>IF(#REF!="correct",1,0)</f>
        <v>#REF!</v>
      </c>
      <c r="GW5" s="247" t="e">
        <f>IF(#REF!="correct",1,0)</f>
        <v>#REF!</v>
      </c>
      <c r="GX5" s="247" t="e">
        <f>IF(#REF!="correct",1,0)</f>
        <v>#REF!</v>
      </c>
      <c r="GY5" s="247" t="e">
        <f>IF(#REF!="correct",1,0)</f>
        <v>#REF!</v>
      </c>
      <c r="GZ5" s="247" t="e">
        <f>IF(#REF!="correct",1,0)</f>
        <v>#REF!</v>
      </c>
      <c r="HA5" s="247" t="e">
        <f>IF(#REF!="correct",1,0)</f>
        <v>#REF!</v>
      </c>
      <c r="HB5" s="247" t="e">
        <f>IF(#REF!="correct",1,0)</f>
        <v>#REF!</v>
      </c>
      <c r="HC5" s="247" t="e">
        <f>IF(#REF!="correct",1,0)</f>
        <v>#REF!</v>
      </c>
      <c r="HD5" s="247" t="e">
        <f>IF(#REF!="correct",1,0)</f>
        <v>#REF!</v>
      </c>
      <c r="HE5" s="247" t="e">
        <f>IF(#REF!="correct",1,0)</f>
        <v>#REF!</v>
      </c>
      <c r="HF5" s="247" t="e">
        <f>IF(#REF!="correct",1,0)</f>
        <v>#REF!</v>
      </c>
      <c r="HG5" s="247" t="e">
        <f>IF(#REF!="correct",1,0)</f>
        <v>#REF!</v>
      </c>
      <c r="HH5" s="247" t="e">
        <f>IF(#REF!="correct",1,0)</f>
        <v>#REF!</v>
      </c>
      <c r="HI5" s="247" t="e">
        <f>IF(#REF!="correct",1,0)</f>
        <v>#REF!</v>
      </c>
      <c r="HJ5" s="247" t="e">
        <f>IF(#REF!="correct",1,0)</f>
        <v>#REF!</v>
      </c>
      <c r="HK5" s="247" t="e">
        <f>IF(#REF!="correct",1,0)</f>
        <v>#REF!</v>
      </c>
      <c r="HL5" s="247" t="e">
        <f>IF(#REF!="correct",1,0)</f>
        <v>#REF!</v>
      </c>
      <c r="HM5" s="247" t="e">
        <f>IF(#REF!="correct",1,0)</f>
        <v>#REF!</v>
      </c>
      <c r="HN5" s="247" t="e">
        <f>IF(#REF!="correct",1,0)</f>
        <v>#REF!</v>
      </c>
      <c r="HO5" s="247" t="e">
        <f>IF(#REF!="correct",1,0)</f>
        <v>#REF!</v>
      </c>
      <c r="HP5" s="247" t="e">
        <f>IF(#REF!="correct",1,0)</f>
        <v>#REF!</v>
      </c>
      <c r="HQ5" s="247" t="e">
        <f>IF(#REF!="correct",1,0)</f>
        <v>#REF!</v>
      </c>
      <c r="HR5" s="247" t="e">
        <f>IF(#REF!="correct",1,0)</f>
        <v>#REF!</v>
      </c>
      <c r="HS5" s="247" t="e">
        <f>IF(#REF!="correct",1,0)</f>
        <v>#REF!</v>
      </c>
      <c r="HT5" s="247" t="e">
        <f>IF(#REF!="correct",1,0)</f>
        <v>#REF!</v>
      </c>
      <c r="HU5" s="247" t="e">
        <f>IF(#REF!="correct",1,0)</f>
        <v>#REF!</v>
      </c>
      <c r="HV5" s="247" t="e">
        <f>IF(#REF!="correct",1,0)</f>
        <v>#REF!</v>
      </c>
      <c r="HW5" s="247" t="e">
        <f>IF(#REF!="correct",1,0)</f>
        <v>#REF!</v>
      </c>
      <c r="HX5" s="247" t="e">
        <f>IF(#REF!="correct",1,0)</f>
        <v>#REF!</v>
      </c>
      <c r="HY5" s="247" t="e">
        <f>IF(#REF!="correct",1,0)</f>
        <v>#REF!</v>
      </c>
      <c r="HZ5" s="247" t="e">
        <f>IF(#REF!="correct",1,0)</f>
        <v>#REF!</v>
      </c>
      <c r="IA5" s="247" t="e">
        <f>IF(#REF!="correct",1,0)</f>
        <v>#REF!</v>
      </c>
    </row>
    <row r="6" spans="1:235">
      <c r="A6" s="96" t="str">
        <f>Classe!B13</f>
        <v>FEDERER</v>
      </c>
      <c r="B6" s="96" t="str">
        <f>Classe!C13</f>
        <v>Roger</v>
      </c>
      <c r="C6" s="247" t="e">
        <f>IF(#REF!=3,1,0)</f>
        <v>#REF!</v>
      </c>
      <c r="D6" s="247" t="e">
        <f>IF(#REF!=4,1,0)</f>
        <v>#REF!</v>
      </c>
      <c r="E6" s="247" t="e">
        <f>IF(#REF!=2,1,0)</f>
        <v>#REF!</v>
      </c>
      <c r="F6" s="247" t="e">
        <f>IF(#REF!=1,1,0)</f>
        <v>#REF!</v>
      </c>
      <c r="G6" s="247" t="e">
        <f>IF(#REF!=4,1,0)</f>
        <v>#REF!</v>
      </c>
      <c r="H6" s="247" t="e">
        <f>IF(#REF!=1,1,0)</f>
        <v>#REF!</v>
      </c>
      <c r="I6" s="247" t="e">
        <f>IF(#REF!=2,1,0)</f>
        <v>#REF!</v>
      </c>
      <c r="J6" s="247" t="e">
        <f>IF(#REF!=3,1,0)</f>
        <v>#REF!</v>
      </c>
      <c r="K6" s="247" t="e">
        <f>IF(#REF!=1,1,0)</f>
        <v>#REF!</v>
      </c>
      <c r="L6" s="247" t="e">
        <f>IF(#REF!=1,1,0)</f>
        <v>#REF!</v>
      </c>
      <c r="M6" s="247" t="e">
        <f>IF(#REF!=4,1,0)</f>
        <v>#REF!</v>
      </c>
      <c r="N6" s="247" t="e">
        <f>IF(#REF!=3,1,0)</f>
        <v>#REF!</v>
      </c>
      <c r="O6" s="247" t="e">
        <f>IF(#REF!=3,1,0)</f>
        <v>#REF!</v>
      </c>
      <c r="P6" s="247" t="e">
        <f>IF(#REF!=3,1,0)</f>
        <v>#REF!</v>
      </c>
      <c r="Q6" s="247" t="e">
        <f>IF(#REF!="recette",1,0)</f>
        <v>#REF!</v>
      </c>
      <c r="R6" s="247" t="e">
        <f>IF(#REF!="tarte aux pommes",1,0)</f>
        <v>#REF!</v>
      </c>
      <c r="S6" s="247" t="e">
        <f>IF(#REF!="compote",1,0)</f>
        <v>#REF!</v>
      </c>
      <c r="T6" s="247" t="e">
        <f>IF(#REF!="four",1,0)</f>
        <v>#REF!</v>
      </c>
      <c r="U6" s="247" t="e">
        <f>IF(#REF!="correct",1,0)</f>
        <v>#REF!</v>
      </c>
      <c r="V6" s="247" t="e">
        <f>IF(#REF!="correct",1,0)</f>
        <v>#REF!</v>
      </c>
      <c r="W6" s="247" t="e">
        <f>IF(#REF!="correct",1,0)</f>
        <v>#REF!</v>
      </c>
      <c r="X6" s="247" t="e">
        <f>IF(#REF!="correct",1,0)</f>
        <v>#REF!</v>
      </c>
      <c r="Y6" s="247" t="e">
        <f>IF(#REF!="correct",1,0)</f>
        <v>#REF!</v>
      </c>
      <c r="Z6" s="247" t="e">
        <f>IF(#REF!="correct",1,0)</f>
        <v>#REF!</v>
      </c>
      <c r="AA6" s="247" t="e">
        <f>IF(#REF!="correct",1,0)</f>
        <v>#REF!</v>
      </c>
      <c r="AB6" s="247" t="e">
        <f>IF(#REF!="correct",1,0)</f>
        <v>#REF!</v>
      </c>
      <c r="AC6" s="247" t="e">
        <f>IF(#REF!="correct",1,0)</f>
        <v>#REF!</v>
      </c>
      <c r="AD6" s="247" t="e">
        <f>IF(#REF!="correct",1,0)</f>
        <v>#REF!</v>
      </c>
      <c r="AE6" s="247" t="e">
        <f>IF(#REF!="correct",1,0)</f>
        <v>#REF!</v>
      </c>
      <c r="AF6" s="247" t="e">
        <f>IF(#REF!="correct",1,0)</f>
        <v>#REF!</v>
      </c>
      <c r="AG6" s="247" t="e">
        <f>IF(#REF!="correct",1,0)</f>
        <v>#REF!</v>
      </c>
      <c r="AH6" s="247" t="e">
        <f>IF(#REF!="correct",1,0)</f>
        <v>#REF!</v>
      </c>
      <c r="AI6" s="247" t="e">
        <f>IF(#REF!="correct",1,0)</f>
        <v>#REF!</v>
      </c>
      <c r="AJ6" s="247" t="e">
        <f>IF(#REF!="correct",1,0)</f>
        <v>#REF!</v>
      </c>
      <c r="AK6" s="247" t="e">
        <f>#REF!</f>
        <v>#REF!</v>
      </c>
      <c r="AL6" s="247"/>
      <c r="AM6" s="247" t="e">
        <f>IF(#REF!=1,1,0)</f>
        <v>#REF!</v>
      </c>
      <c r="AN6" s="247" t="e">
        <f>IF(#REF!=2,1,0)</f>
        <v>#REF!</v>
      </c>
      <c r="AO6" s="247" t="e">
        <f>IF(#REF!=2,1,0)</f>
        <v>#REF!</v>
      </c>
      <c r="AP6" s="247" t="e">
        <f>IF(#REF!=2,1,0)</f>
        <v>#REF!</v>
      </c>
      <c r="AQ6" s="247" t="e">
        <f>IF(#REF!=2,1,0)</f>
        <v>#REF!</v>
      </c>
      <c r="AR6" s="247" t="e">
        <f>IF(#REF!=3,1,0)</f>
        <v>#REF!</v>
      </c>
      <c r="AS6" s="247" t="e">
        <f>IF(#REF!=2,1,0)</f>
        <v>#REF!</v>
      </c>
      <c r="AT6" s="247" t="e">
        <f>IF(#REF!=1,1,0)</f>
        <v>#REF!</v>
      </c>
      <c r="AU6" s="247" t="e">
        <f>IF(#REF!=3,1,0)</f>
        <v>#REF!</v>
      </c>
      <c r="AV6" s="247" t="e">
        <f>IF(#REF!=4,1,0)</f>
        <v>#REF!</v>
      </c>
      <c r="AW6" s="247" t="e">
        <f>IF(#REF!=4,1,0)</f>
        <v>#REF!</v>
      </c>
      <c r="AX6" s="247" t="e">
        <f>IF(#REF!=1,1,0)</f>
        <v>#REF!</v>
      </c>
      <c r="AY6" s="247" t="e">
        <f>IF(#REF!=2,1,0)</f>
        <v>#REF!</v>
      </c>
      <c r="AZ6" s="247" t="e">
        <f>IF(#REF!=1,1,0)</f>
        <v>#REF!</v>
      </c>
      <c r="BA6" s="247" t="e">
        <f>IF(#REF!=2,1,0)</f>
        <v>#REF!</v>
      </c>
      <c r="BB6" s="247" t="e">
        <f>IF(#REF!="obligatoire",1,0)</f>
        <v>#REF!</v>
      </c>
      <c r="BC6" s="247" t="e">
        <f>IF(#REF!="plusieurs cycles",1,0)</f>
        <v>#REF!</v>
      </c>
      <c r="BD6" s="247" t="e">
        <f>IF(#REF!="cerveau",1,0)</f>
        <v>#REF!</v>
      </c>
      <c r="BE6" s="247" t="e">
        <f>IF(#REF!="énergie",1,0)</f>
        <v>#REF!</v>
      </c>
      <c r="BF6" s="247" t="e">
        <f>IF(#REF!="chez eux",1,0)</f>
        <v>#REF!</v>
      </c>
      <c r="BG6" s="247" t="e">
        <f>IF(#REF!="après-midi",1,0)</f>
        <v>#REF!</v>
      </c>
      <c r="BH6" s="247" t="e">
        <f>IF(#REF!="barrage",1,0)</f>
        <v>#REF!</v>
      </c>
      <c r="BI6" s="247" t="e">
        <f>IF(#REF!="se baigner",1,0)</f>
        <v>#REF!</v>
      </c>
      <c r="BJ6" s="247" t="e">
        <f>IF(#REF!="correct",1,0)</f>
        <v>#REF!</v>
      </c>
      <c r="BK6" s="247" t="e">
        <f>IF(#REF!="correct",1,0)</f>
        <v>#REF!</v>
      </c>
      <c r="BL6" s="247" t="e">
        <f>IF(#REF!="correct",1,0)</f>
        <v>#REF!</v>
      </c>
      <c r="BM6" s="247" t="e">
        <f>IF(#REF!="correct",1,0)</f>
        <v>#REF!</v>
      </c>
      <c r="BN6" s="247" t="e">
        <f>IF(#REF!="correct",1,0)</f>
        <v>#REF!</v>
      </c>
      <c r="BO6" s="247" t="e">
        <f>IF(#REF!="correct",1,0)</f>
        <v>#REF!</v>
      </c>
      <c r="BP6" s="247" t="e">
        <f>IF(#REF!="correct",1,0)</f>
        <v>#REF!</v>
      </c>
      <c r="BQ6" s="247" t="e">
        <f>IF(#REF!="correct",1,0)</f>
        <v>#REF!</v>
      </c>
      <c r="BR6" s="247" t="e">
        <f>IF(#REF!="correct",1,0)</f>
        <v>#REF!</v>
      </c>
      <c r="BS6" s="247" t="e">
        <f>IF(#REF!="correct",1,0)</f>
        <v>#REF!</v>
      </c>
      <c r="BT6" s="247" t="e">
        <f>IF(#REF!="correct",1,0)</f>
        <v>#REF!</v>
      </c>
      <c r="BU6" s="247"/>
      <c r="BV6" s="247" t="e">
        <f>IF(#REF!="x",1,0)</f>
        <v>#REF!</v>
      </c>
      <c r="BW6" s="247" t="e">
        <f>IF(#REF!="x",1,0)</f>
        <v>#REF!</v>
      </c>
      <c r="BX6" s="247" t="e">
        <f>IF(#REF!="x",1,0)</f>
        <v>#REF!</v>
      </c>
      <c r="BY6" s="247" t="e">
        <f>IF(#REF!="x",1,0)</f>
        <v>#REF!</v>
      </c>
      <c r="BZ6" s="247" t="e">
        <f>IF(#REF!="x",1,0)</f>
        <v>#REF!</v>
      </c>
      <c r="CA6" s="247"/>
      <c r="CB6" s="247" t="e">
        <f>IF(#REF!="x",1,0)</f>
        <v>#REF!</v>
      </c>
      <c r="CC6" s="247" t="e">
        <f>IF(#REF!="x",1,0)</f>
        <v>#REF!</v>
      </c>
      <c r="CD6" s="247" t="e">
        <f>IF(#REF!="x",1,0)</f>
        <v>#REF!</v>
      </c>
      <c r="CE6" s="247" t="e">
        <f>IF(#REF!="x",1,0)</f>
        <v>#REF!</v>
      </c>
      <c r="CF6" s="247" t="e">
        <f>IF(#REF!="x",1,0)</f>
        <v>#REF!</v>
      </c>
      <c r="CG6" s="247"/>
      <c r="CH6" s="247" t="e">
        <f>IF(#REF!="x",1,0)</f>
        <v>#REF!</v>
      </c>
      <c r="CI6" s="247" t="e">
        <f>IF(#REF!="x",1,0)</f>
        <v>#REF!</v>
      </c>
      <c r="CJ6" s="247" t="e">
        <f>IF(#REF!="x",1,0)</f>
        <v>#REF!</v>
      </c>
      <c r="CK6" s="247" t="e">
        <f>IF(#REF!="x",1,0)</f>
        <v>#REF!</v>
      </c>
      <c r="CL6" s="247" t="e">
        <f>IF(#REF!="x",1,0)</f>
        <v>#REF!</v>
      </c>
      <c r="CM6" s="247"/>
      <c r="CN6" s="247" t="e">
        <f>IF(#REF!="x",1,0)</f>
        <v>#REF!</v>
      </c>
      <c r="CO6" s="247" t="e">
        <f>IF(#REF!="x",1,0)</f>
        <v>#REF!</v>
      </c>
      <c r="CP6" s="247" t="e">
        <f>IF(#REF!="x",1,0)</f>
        <v>#REF!</v>
      </c>
      <c r="CQ6" s="247" t="e">
        <f>IF(#REF!="x",1,0)</f>
        <v>#REF!</v>
      </c>
      <c r="CR6" s="247" t="e">
        <f>IF(#REF!="x",1,0)</f>
        <v>#REF!</v>
      </c>
      <c r="CS6" s="247"/>
      <c r="CT6" s="247" t="e">
        <f>IF(#REF!="x",1,0)</f>
        <v>#REF!</v>
      </c>
      <c r="CU6" s="247" t="e">
        <f>IF(#REF!="x",1,0)</f>
        <v>#REF!</v>
      </c>
      <c r="CV6" s="247" t="e">
        <f>IF(#REF!="x",1,0)</f>
        <v>#REF!</v>
      </c>
      <c r="CW6" s="247" t="e">
        <f>IF(#REF!="x",1,0)</f>
        <v>#REF!</v>
      </c>
      <c r="CX6" s="247" t="e">
        <f>IF(#REF!="x",1,0)</f>
        <v>#REF!</v>
      </c>
      <c r="CY6" s="247"/>
      <c r="CZ6" s="247" t="e">
        <f>IF(#REF!="x",1,0)</f>
        <v>#REF!</v>
      </c>
      <c r="DA6" s="247" t="e">
        <f>IF(#REF!="x",1,0)</f>
        <v>#REF!</v>
      </c>
      <c r="DB6" s="247" t="e">
        <f>IF(#REF!="x",1,0)</f>
        <v>#REF!</v>
      </c>
      <c r="DC6" s="247" t="e">
        <f>IF(#REF!="x",1,0)</f>
        <v>#REF!</v>
      </c>
      <c r="DD6" s="247" t="e">
        <f>IF(#REF!="x",1,0)</f>
        <v>#REF!</v>
      </c>
      <c r="DE6" s="247"/>
      <c r="DF6" s="247" t="e">
        <f>IF(#REF!="x",1,0)</f>
        <v>#REF!</v>
      </c>
      <c r="DG6" s="247" t="e">
        <f>IF(#REF!="x",1,0)</f>
        <v>#REF!</v>
      </c>
      <c r="DH6" s="247" t="e">
        <f>IF(#REF!="x",1,0)</f>
        <v>#REF!</v>
      </c>
      <c r="DI6" s="247" t="e">
        <f>IF(#REF!="x",1,0)</f>
        <v>#REF!</v>
      </c>
      <c r="DJ6" s="247" t="e">
        <f>IF(#REF!="x",1,0)</f>
        <v>#REF!</v>
      </c>
      <c r="DK6" s="247"/>
      <c r="DL6" s="247" t="e">
        <f>IF(#REF!="x",1,0)</f>
        <v>#REF!</v>
      </c>
      <c r="DM6" s="247" t="e">
        <f>IF(#REF!="x",1,0)</f>
        <v>#REF!</v>
      </c>
      <c r="DN6" s="247" t="e">
        <f>IF(#REF!="x",1,0)</f>
        <v>#REF!</v>
      </c>
      <c r="DO6" s="247" t="e">
        <f>IF(#REF!="x",1,0)</f>
        <v>#REF!</v>
      </c>
      <c r="DP6" s="247" t="e">
        <f>IF(#REF!="x",1,0)</f>
        <v>#REF!</v>
      </c>
      <c r="DQ6" s="247"/>
      <c r="DR6" s="247" t="e">
        <f>IF(#REF!="x",1,0)</f>
        <v>#REF!</v>
      </c>
      <c r="DS6" s="247" t="e">
        <f>IF(#REF!="x",1,0)</f>
        <v>#REF!</v>
      </c>
      <c r="DT6" s="247" t="e">
        <f>IF(#REF!="x",1,0)</f>
        <v>#REF!</v>
      </c>
      <c r="DU6" s="247" t="e">
        <f>IF(#REF!="x",1,0)</f>
        <v>#REF!</v>
      </c>
      <c r="DV6" s="247" t="e">
        <f>IF(#REF!="x",1,0)</f>
        <v>#REF!</v>
      </c>
      <c r="DW6" s="247"/>
      <c r="DX6" s="247" t="e">
        <f>IF(#REF!="x",1,0)</f>
        <v>#REF!</v>
      </c>
      <c r="DY6" s="247" t="e">
        <f>IF(#REF!="x",1,0)</f>
        <v>#REF!</v>
      </c>
      <c r="DZ6" s="247" t="e">
        <f>IF(#REF!="x",1,0)</f>
        <v>#REF!</v>
      </c>
      <c r="EA6" s="247" t="e">
        <f>IF(#REF!="x",1,0)</f>
        <v>#REF!</v>
      </c>
      <c r="EB6" s="247" t="e">
        <f>IF(#REF!="x",1,0)</f>
        <v>#REF!</v>
      </c>
      <c r="EC6" s="247"/>
      <c r="ED6" s="247" t="e">
        <f>IF(#REF!="x",1,0)</f>
        <v>#REF!</v>
      </c>
      <c r="EE6" s="247" t="e">
        <f>IF(#REF!="x",1,0)</f>
        <v>#REF!</v>
      </c>
      <c r="EF6" s="247" t="e">
        <f>IF(#REF!="x",1,0)</f>
        <v>#REF!</v>
      </c>
      <c r="EG6" s="247" t="e">
        <f>IF(#REF!="x",1,0)</f>
        <v>#REF!</v>
      </c>
      <c r="EH6" s="247" t="e">
        <f>IF(#REF!="x",1,0)</f>
        <v>#REF!</v>
      </c>
      <c r="EI6" s="247"/>
      <c r="EJ6" s="247" t="e">
        <f>IF(#REF!="x",1,0)</f>
        <v>#REF!</v>
      </c>
      <c r="EK6" s="247" t="e">
        <f>IF(#REF!="x",1,0)</f>
        <v>#REF!</v>
      </c>
      <c r="EL6" s="247" t="e">
        <f>IF(#REF!="x",1,0)</f>
        <v>#REF!</v>
      </c>
      <c r="EM6" s="247" t="e">
        <f>IF(#REF!="x",1,0)</f>
        <v>#REF!</v>
      </c>
      <c r="EN6" s="247" t="e">
        <f>IF(#REF!="x",1,0)</f>
        <v>#REF!</v>
      </c>
      <c r="EO6" s="247"/>
      <c r="EP6" s="247"/>
      <c r="EQ6" s="247"/>
      <c r="ER6" s="247"/>
      <c r="ES6" s="247" t="e">
        <f>#REF!</f>
        <v>#REF!</v>
      </c>
      <c r="ET6" s="247" t="e">
        <f>IF(#REF!="correct",1,0)</f>
        <v>#REF!</v>
      </c>
      <c r="EU6" s="247" t="e">
        <f>IF(#REF!="correct",1,0)</f>
        <v>#REF!</v>
      </c>
      <c r="EV6" s="247" t="e">
        <f>IF(#REF!="correct",1,0)</f>
        <v>#REF!</v>
      </c>
      <c r="EW6" s="247" t="e">
        <f>IF(#REF!="correct",1,0)</f>
        <v>#REF!</v>
      </c>
      <c r="EX6" s="247" t="e">
        <f>IF(#REF!="correct",1,0)</f>
        <v>#REF!</v>
      </c>
      <c r="EY6" s="247" t="e">
        <f>IF(#REF!="correct",1,0)</f>
        <v>#REF!</v>
      </c>
      <c r="EZ6" s="247" t="e">
        <f>IF(#REF!="correct",1,0)</f>
        <v>#REF!</v>
      </c>
      <c r="FA6" s="247" t="e">
        <f>IF(#REF!="correct",1,0)</f>
        <v>#REF!</v>
      </c>
      <c r="FB6" s="247" t="e">
        <f>IF(#REF!="correct",1,0)</f>
        <v>#REF!</v>
      </c>
      <c r="FC6" s="247" t="e">
        <f>IF(#REF!="correct",1,0)</f>
        <v>#REF!</v>
      </c>
      <c r="FD6" s="247" t="e">
        <f>IF(#REF!="correct",1,0)</f>
        <v>#REF!</v>
      </c>
      <c r="FE6" s="247" t="e">
        <f>IF(#REF!="correct",1,0)</f>
        <v>#REF!</v>
      </c>
      <c r="FF6" s="247" t="e">
        <f>IF(#REF!="correct",1,0)</f>
        <v>#REF!</v>
      </c>
      <c r="FG6" s="247" t="e">
        <f>IF(#REF!="correct",1,0)</f>
        <v>#REF!</v>
      </c>
      <c r="FH6" s="247" t="e">
        <f>IF(#REF!="correct",1,0)</f>
        <v>#REF!</v>
      </c>
      <c r="FI6" s="247" t="e">
        <f>IF(#REF!="correct",1,0)</f>
        <v>#REF!</v>
      </c>
      <c r="FJ6" s="247" t="e">
        <f>IF(#REF!="correct",1,0)</f>
        <v>#REF!</v>
      </c>
      <c r="FK6" s="247" t="e">
        <f>IF(#REF!="correct",1,0)</f>
        <v>#REF!</v>
      </c>
      <c r="FL6" s="247" t="e">
        <f>IF(#REF!="correct",1,0)</f>
        <v>#REF!</v>
      </c>
      <c r="FM6" s="247" t="e">
        <f>IF(#REF!="correct",1,0)</f>
        <v>#REF!</v>
      </c>
      <c r="FN6" s="247" t="e">
        <f>#REF!</f>
        <v>#REF!</v>
      </c>
      <c r="FO6" s="247"/>
      <c r="FP6" s="247"/>
      <c r="FQ6" s="247" t="e">
        <f>#REF!</f>
        <v>#REF!</v>
      </c>
      <c r="FR6" s="247"/>
      <c r="FS6" s="247"/>
      <c r="FT6" s="247" t="e">
        <f>#REF!</f>
        <v>#REF!</v>
      </c>
      <c r="FU6" s="247"/>
      <c r="FV6" s="247" t="e">
        <f>IF(#REF!="correct",1,0)</f>
        <v>#REF!</v>
      </c>
      <c r="FW6" s="247" t="e">
        <f>IF(#REF!="correct",1,0)</f>
        <v>#REF!</v>
      </c>
      <c r="FX6" s="247" t="e">
        <f>IF(#REF!="correct",1,0)</f>
        <v>#REF!</v>
      </c>
      <c r="FY6" s="247" t="e">
        <f>IF(#REF!="correct",1,0)</f>
        <v>#REF!</v>
      </c>
      <c r="FZ6" s="247" t="e">
        <f>IF(#REF!=36,1,0)</f>
        <v>#REF!</v>
      </c>
      <c r="GA6" s="247" t="e">
        <f>IF(#REF!=34,1,0)</f>
        <v>#REF!</v>
      </c>
      <c r="GB6" s="247" t="e">
        <f>IF(#REF!=60,1,0)</f>
        <v>#REF!</v>
      </c>
      <c r="GC6" s="247" t="e">
        <f>IF(#REF!=70,1,0)</f>
        <v>#REF!</v>
      </c>
      <c r="GD6" s="247" t="e">
        <f>IF(OR(#REF!=80,#REF!=81),1,0)</f>
        <v>#REF!</v>
      </c>
      <c r="GE6" s="247" t="e">
        <f>IF(OR(#REF!=82,#REF!=83),1,0)</f>
        <v>#REF!</v>
      </c>
      <c r="GF6" s="247" t="e">
        <f>IF(OR(#REF!=10,#REF!=12),1,0)</f>
        <v>#REF!</v>
      </c>
      <c r="GG6" s="247" t="e">
        <f>IF(OR(#REF!=40,#REF!=41),1,0)</f>
        <v>#REF!</v>
      </c>
      <c r="GH6" s="247" t="e">
        <f>IF(OR(#REF!=45,#REF!=46),1,0)</f>
        <v>#REF!</v>
      </c>
      <c r="GI6" s="247" t="e">
        <f>IF(OR(#REF!=38,#REF!=39),1,0)</f>
        <v>#REF!</v>
      </c>
      <c r="GJ6" s="247" t="e">
        <f>IF(OR(#REF!=32,#REF!=35,#REF!=37),1,0)</f>
        <v>#REF!</v>
      </c>
      <c r="GK6" s="247" t="e">
        <f>IF(OR(#REF!=14,#REF!=15),1,0)</f>
        <v>#REF!</v>
      </c>
      <c r="GL6" s="247" t="e">
        <f>IF(OR(#REF!=23,#REF!=24),1,0)</f>
        <v>#REF!</v>
      </c>
      <c r="GM6" s="247" t="e">
        <f>IF(OR(#REF!=27,#REF!=28),1,0)</f>
        <v>#REF!</v>
      </c>
      <c r="GN6" s="247" t="e">
        <f>IF(OR(#REF!=40,#REF!=42),1,0)</f>
        <v>#REF!</v>
      </c>
      <c r="GO6" s="247" t="e">
        <f>IF(#REF!="correct",1,0)</f>
        <v>#REF!</v>
      </c>
      <c r="GP6" s="247" t="e">
        <f>IF(#REF!="correct",1,0)</f>
        <v>#REF!</v>
      </c>
      <c r="GQ6" s="247" t="e">
        <f>IF(#REF!="correct",1,0)</f>
        <v>#REF!</v>
      </c>
      <c r="GR6" s="247" t="e">
        <f>IF(#REF!="correct",1,0)</f>
        <v>#REF!</v>
      </c>
      <c r="GS6" s="247" t="e">
        <f>IF(#REF!="correct",1,0)</f>
        <v>#REF!</v>
      </c>
      <c r="GT6" s="247" t="e">
        <f>IF(#REF!="correct",1,0)</f>
        <v>#REF!</v>
      </c>
      <c r="GU6" s="247" t="e">
        <f>IF(#REF!="correct",1,0)</f>
        <v>#REF!</v>
      </c>
      <c r="GV6" s="247" t="e">
        <f>IF(#REF!="correct",1,0)</f>
        <v>#REF!</v>
      </c>
      <c r="GW6" s="247" t="e">
        <f>IF(#REF!="correct",1,0)</f>
        <v>#REF!</v>
      </c>
      <c r="GX6" s="247" t="e">
        <f>IF(#REF!="correct",1,0)</f>
        <v>#REF!</v>
      </c>
      <c r="GY6" s="247" t="e">
        <f>IF(#REF!="correct",1,0)</f>
        <v>#REF!</v>
      </c>
      <c r="GZ6" s="247" t="e">
        <f>IF(#REF!="correct",1,0)</f>
        <v>#REF!</v>
      </c>
      <c r="HA6" s="247" t="e">
        <f>IF(#REF!="correct",1,0)</f>
        <v>#REF!</v>
      </c>
      <c r="HB6" s="247" t="e">
        <f>IF(#REF!="correct",1,0)</f>
        <v>#REF!</v>
      </c>
      <c r="HC6" s="247" t="e">
        <f>IF(#REF!="correct",1,0)</f>
        <v>#REF!</v>
      </c>
      <c r="HD6" s="247" t="e">
        <f>IF(#REF!="correct",1,0)</f>
        <v>#REF!</v>
      </c>
      <c r="HE6" s="247" t="e">
        <f>IF(#REF!="correct",1,0)</f>
        <v>#REF!</v>
      </c>
      <c r="HF6" s="247" t="e">
        <f>IF(#REF!="correct",1,0)</f>
        <v>#REF!</v>
      </c>
      <c r="HG6" s="247" t="e">
        <f>IF(#REF!="correct",1,0)</f>
        <v>#REF!</v>
      </c>
      <c r="HH6" s="247" t="e">
        <f>IF(#REF!="correct",1,0)</f>
        <v>#REF!</v>
      </c>
      <c r="HI6" s="247" t="e">
        <f>IF(#REF!="correct",1,0)</f>
        <v>#REF!</v>
      </c>
      <c r="HJ6" s="247" t="e">
        <f>IF(#REF!="correct",1,0)</f>
        <v>#REF!</v>
      </c>
      <c r="HK6" s="247" t="e">
        <f>IF(#REF!="correct",1,0)</f>
        <v>#REF!</v>
      </c>
      <c r="HL6" s="247" t="e">
        <f>IF(#REF!="correct",1,0)</f>
        <v>#REF!</v>
      </c>
      <c r="HM6" s="247" t="e">
        <f>IF(#REF!="correct",1,0)</f>
        <v>#REF!</v>
      </c>
      <c r="HN6" s="247" t="e">
        <f>IF(#REF!="correct",1,0)</f>
        <v>#REF!</v>
      </c>
      <c r="HO6" s="247" t="e">
        <f>IF(#REF!="correct",1,0)</f>
        <v>#REF!</v>
      </c>
      <c r="HP6" s="247" t="e">
        <f>IF(#REF!="correct",1,0)</f>
        <v>#REF!</v>
      </c>
      <c r="HQ6" s="247" t="e">
        <f>IF(#REF!="correct",1,0)</f>
        <v>#REF!</v>
      </c>
      <c r="HR6" s="247" t="e">
        <f>IF(#REF!="correct",1,0)</f>
        <v>#REF!</v>
      </c>
      <c r="HS6" s="247" t="e">
        <f>IF(#REF!="correct",1,0)</f>
        <v>#REF!</v>
      </c>
      <c r="HT6" s="247" t="e">
        <f>IF(#REF!="correct",1,0)</f>
        <v>#REF!</v>
      </c>
      <c r="HU6" s="247" t="e">
        <f>IF(#REF!="correct",1,0)</f>
        <v>#REF!</v>
      </c>
      <c r="HV6" s="247" t="e">
        <f>IF(#REF!="correct",1,0)</f>
        <v>#REF!</v>
      </c>
      <c r="HW6" s="247" t="e">
        <f>IF(#REF!="correct",1,0)</f>
        <v>#REF!</v>
      </c>
      <c r="HX6" s="247" t="e">
        <f>IF(#REF!="correct",1,0)</f>
        <v>#REF!</v>
      </c>
      <c r="HY6" s="247" t="e">
        <f>IF(#REF!="correct",1,0)</f>
        <v>#REF!</v>
      </c>
      <c r="HZ6" s="247" t="e">
        <f>IF(#REF!="correct",1,0)</f>
        <v>#REF!</v>
      </c>
      <c r="IA6" s="247" t="e">
        <f>IF(#REF!="correct",1,0)</f>
        <v>#REF!</v>
      </c>
    </row>
    <row r="7" spans="1:235">
      <c r="A7" s="96" t="str">
        <f>Classe!B14</f>
        <v>DJOKOVIC</v>
      </c>
      <c r="B7" s="96" t="str">
        <f>Classe!C14</f>
        <v>Novak</v>
      </c>
      <c r="C7" s="247" t="e">
        <f>IF(#REF!=3,1,0)</f>
        <v>#REF!</v>
      </c>
      <c r="D7" s="247" t="e">
        <f>IF(#REF!=4,1,0)</f>
        <v>#REF!</v>
      </c>
      <c r="E7" s="247" t="e">
        <f>IF(#REF!=2,1,0)</f>
        <v>#REF!</v>
      </c>
      <c r="F7" s="247" t="e">
        <f>IF(#REF!=1,1,0)</f>
        <v>#REF!</v>
      </c>
      <c r="G7" s="247" t="e">
        <f>IF(#REF!=4,1,0)</f>
        <v>#REF!</v>
      </c>
      <c r="H7" s="247" t="e">
        <f>IF(#REF!=1,1,0)</f>
        <v>#REF!</v>
      </c>
      <c r="I7" s="247" t="e">
        <f>IF(#REF!=2,1,0)</f>
        <v>#REF!</v>
      </c>
      <c r="J7" s="247" t="e">
        <f>IF(#REF!=3,1,0)</f>
        <v>#REF!</v>
      </c>
      <c r="K7" s="247" t="e">
        <f>IF(#REF!=1,1,0)</f>
        <v>#REF!</v>
      </c>
      <c r="L7" s="247" t="e">
        <f>IF(#REF!=1,1,0)</f>
        <v>#REF!</v>
      </c>
      <c r="M7" s="247" t="e">
        <f>IF(#REF!=4,1,0)</f>
        <v>#REF!</v>
      </c>
      <c r="N7" s="247" t="e">
        <f>IF(#REF!=3,1,0)</f>
        <v>#REF!</v>
      </c>
      <c r="O7" s="247" t="e">
        <f>IF(#REF!=3,1,0)</f>
        <v>#REF!</v>
      </c>
      <c r="P7" s="247" t="e">
        <f>IF(#REF!=3,1,0)</f>
        <v>#REF!</v>
      </c>
      <c r="Q7" s="247" t="e">
        <f>IF(#REF!="recette",1,0)</f>
        <v>#REF!</v>
      </c>
      <c r="R7" s="247" t="e">
        <f>IF(#REF!="tarte aux pommes",1,0)</f>
        <v>#REF!</v>
      </c>
      <c r="S7" s="247" t="e">
        <f>IF(#REF!="compote",1,0)</f>
        <v>#REF!</v>
      </c>
      <c r="T7" s="247" t="e">
        <f>IF(#REF!="four",1,0)</f>
        <v>#REF!</v>
      </c>
      <c r="U7" s="247" t="e">
        <f>IF(#REF!="correct",1,0)</f>
        <v>#REF!</v>
      </c>
      <c r="V7" s="247" t="e">
        <f>IF(#REF!="correct",1,0)</f>
        <v>#REF!</v>
      </c>
      <c r="W7" s="247" t="e">
        <f>IF(#REF!="correct",1,0)</f>
        <v>#REF!</v>
      </c>
      <c r="X7" s="247" t="e">
        <f>IF(#REF!="correct",1,0)</f>
        <v>#REF!</v>
      </c>
      <c r="Y7" s="247" t="e">
        <f>IF(#REF!="correct",1,0)</f>
        <v>#REF!</v>
      </c>
      <c r="Z7" s="247" t="e">
        <f>IF(#REF!="correct",1,0)</f>
        <v>#REF!</v>
      </c>
      <c r="AA7" s="247" t="e">
        <f>IF(#REF!="correct",1,0)</f>
        <v>#REF!</v>
      </c>
      <c r="AB7" s="247" t="e">
        <f>IF(#REF!="correct",1,0)</f>
        <v>#REF!</v>
      </c>
      <c r="AC7" s="247" t="e">
        <f>IF(#REF!="correct",1,0)</f>
        <v>#REF!</v>
      </c>
      <c r="AD7" s="247" t="e">
        <f>IF(#REF!="correct",1,0)</f>
        <v>#REF!</v>
      </c>
      <c r="AE7" s="247" t="e">
        <f>IF(#REF!="correct",1,0)</f>
        <v>#REF!</v>
      </c>
      <c r="AF7" s="247" t="e">
        <f>IF(#REF!="correct",1,0)</f>
        <v>#REF!</v>
      </c>
      <c r="AG7" s="247" t="e">
        <f>IF(#REF!="correct",1,0)</f>
        <v>#REF!</v>
      </c>
      <c r="AH7" s="247" t="e">
        <f>IF(#REF!="correct",1,0)</f>
        <v>#REF!</v>
      </c>
      <c r="AI7" s="247" t="e">
        <f>IF(#REF!="correct",1,0)</f>
        <v>#REF!</v>
      </c>
      <c r="AJ7" s="247" t="e">
        <f>IF(#REF!="correct",1,0)</f>
        <v>#REF!</v>
      </c>
      <c r="AK7" s="247" t="e">
        <f>#REF!</f>
        <v>#REF!</v>
      </c>
      <c r="AL7" s="247"/>
      <c r="AM7" s="247" t="e">
        <f>IF(#REF!=1,1,0)</f>
        <v>#REF!</v>
      </c>
      <c r="AN7" s="247" t="e">
        <f>IF(#REF!=2,1,0)</f>
        <v>#REF!</v>
      </c>
      <c r="AO7" s="247" t="e">
        <f>IF(#REF!=2,1,0)</f>
        <v>#REF!</v>
      </c>
      <c r="AP7" s="247" t="e">
        <f>IF(#REF!=2,1,0)</f>
        <v>#REF!</v>
      </c>
      <c r="AQ7" s="247" t="e">
        <f>IF(#REF!=2,1,0)</f>
        <v>#REF!</v>
      </c>
      <c r="AR7" s="247" t="e">
        <f>IF(#REF!=3,1,0)</f>
        <v>#REF!</v>
      </c>
      <c r="AS7" s="247" t="e">
        <f>IF(#REF!=2,1,0)</f>
        <v>#REF!</v>
      </c>
      <c r="AT7" s="247" t="e">
        <f>IF(#REF!=1,1,0)</f>
        <v>#REF!</v>
      </c>
      <c r="AU7" s="247" t="e">
        <f>IF(#REF!=3,1,0)</f>
        <v>#REF!</v>
      </c>
      <c r="AV7" s="247" t="e">
        <f>IF(#REF!=4,1,0)</f>
        <v>#REF!</v>
      </c>
      <c r="AW7" s="247" t="e">
        <f>IF(#REF!=4,1,0)</f>
        <v>#REF!</v>
      </c>
      <c r="AX7" s="247" t="e">
        <f>IF(#REF!=1,1,0)</f>
        <v>#REF!</v>
      </c>
      <c r="AY7" s="247" t="e">
        <f>IF(#REF!=2,1,0)</f>
        <v>#REF!</v>
      </c>
      <c r="AZ7" s="247" t="e">
        <f>IF(#REF!=1,1,0)</f>
        <v>#REF!</v>
      </c>
      <c r="BA7" s="247" t="e">
        <f>IF(#REF!=2,1,0)</f>
        <v>#REF!</v>
      </c>
      <c r="BB7" s="247" t="e">
        <f>IF(#REF!="obligatoire",1,0)</f>
        <v>#REF!</v>
      </c>
      <c r="BC7" s="247" t="e">
        <f>IF(#REF!="plusieurs cycles",1,0)</f>
        <v>#REF!</v>
      </c>
      <c r="BD7" s="247" t="e">
        <f>IF(#REF!="cerveau",1,0)</f>
        <v>#REF!</v>
      </c>
      <c r="BE7" s="247" t="e">
        <f>IF(#REF!="énergie",1,0)</f>
        <v>#REF!</v>
      </c>
      <c r="BF7" s="247" t="e">
        <f>IF(#REF!="chez eux",1,0)</f>
        <v>#REF!</v>
      </c>
      <c r="BG7" s="247" t="e">
        <f>IF(#REF!="après-midi",1,0)</f>
        <v>#REF!</v>
      </c>
      <c r="BH7" s="247" t="e">
        <f>IF(#REF!="barrage",1,0)</f>
        <v>#REF!</v>
      </c>
      <c r="BI7" s="247" t="e">
        <f>IF(#REF!="se baigner",1,0)</f>
        <v>#REF!</v>
      </c>
      <c r="BJ7" s="247" t="e">
        <f>IF(#REF!="correct",1,0)</f>
        <v>#REF!</v>
      </c>
      <c r="BK7" s="247" t="e">
        <f>IF(#REF!="correct",1,0)</f>
        <v>#REF!</v>
      </c>
      <c r="BL7" s="247" t="e">
        <f>IF(#REF!="correct",1,0)</f>
        <v>#REF!</v>
      </c>
      <c r="BM7" s="247" t="e">
        <f>IF(#REF!="correct",1,0)</f>
        <v>#REF!</v>
      </c>
      <c r="BN7" s="247" t="e">
        <f>IF(#REF!="correct",1,0)</f>
        <v>#REF!</v>
      </c>
      <c r="BO7" s="247" t="e">
        <f>IF(#REF!="correct",1,0)</f>
        <v>#REF!</v>
      </c>
      <c r="BP7" s="247" t="e">
        <f>IF(#REF!="correct",1,0)</f>
        <v>#REF!</v>
      </c>
      <c r="BQ7" s="247" t="e">
        <f>IF(#REF!="correct",1,0)</f>
        <v>#REF!</v>
      </c>
      <c r="BR7" s="247" t="e">
        <f>IF(#REF!="correct",1,0)</f>
        <v>#REF!</v>
      </c>
      <c r="BS7" s="247" t="e">
        <f>IF(#REF!="correct",1,0)</f>
        <v>#REF!</v>
      </c>
      <c r="BT7" s="247" t="e">
        <f>IF(#REF!="correct",1,0)</f>
        <v>#REF!</v>
      </c>
      <c r="BU7" s="247"/>
      <c r="BV7" s="247" t="e">
        <f>IF(#REF!="x",1,0)</f>
        <v>#REF!</v>
      </c>
      <c r="BW7" s="247" t="e">
        <f>IF(#REF!="x",1,0)</f>
        <v>#REF!</v>
      </c>
      <c r="BX7" s="247" t="e">
        <f>IF(#REF!="x",1,0)</f>
        <v>#REF!</v>
      </c>
      <c r="BY7" s="247" t="e">
        <f>IF(#REF!="x",1,0)</f>
        <v>#REF!</v>
      </c>
      <c r="BZ7" s="247" t="e">
        <f>IF(#REF!="x",1,0)</f>
        <v>#REF!</v>
      </c>
      <c r="CA7" s="247"/>
      <c r="CB7" s="247" t="e">
        <f>IF(#REF!="x",1,0)</f>
        <v>#REF!</v>
      </c>
      <c r="CC7" s="247" t="e">
        <f>IF(#REF!="x",1,0)</f>
        <v>#REF!</v>
      </c>
      <c r="CD7" s="247" t="e">
        <f>IF(#REF!="x",1,0)</f>
        <v>#REF!</v>
      </c>
      <c r="CE7" s="247" t="e">
        <f>IF(#REF!="x",1,0)</f>
        <v>#REF!</v>
      </c>
      <c r="CF7" s="247" t="e">
        <f>IF(#REF!="x",1,0)</f>
        <v>#REF!</v>
      </c>
      <c r="CG7" s="247"/>
      <c r="CH7" s="247" t="e">
        <f>IF(#REF!="x",1,0)</f>
        <v>#REF!</v>
      </c>
      <c r="CI7" s="247" t="e">
        <f>IF(#REF!="x",1,0)</f>
        <v>#REF!</v>
      </c>
      <c r="CJ7" s="247" t="e">
        <f>IF(#REF!="x",1,0)</f>
        <v>#REF!</v>
      </c>
      <c r="CK7" s="247" t="e">
        <f>IF(#REF!="x",1,0)</f>
        <v>#REF!</v>
      </c>
      <c r="CL7" s="247" t="e">
        <f>IF(#REF!="x",1,0)</f>
        <v>#REF!</v>
      </c>
      <c r="CM7" s="247"/>
      <c r="CN7" s="247" t="e">
        <f>IF(#REF!="x",1,0)</f>
        <v>#REF!</v>
      </c>
      <c r="CO7" s="247" t="e">
        <f>IF(#REF!="x",1,0)</f>
        <v>#REF!</v>
      </c>
      <c r="CP7" s="247" t="e">
        <f>IF(#REF!="x",1,0)</f>
        <v>#REF!</v>
      </c>
      <c r="CQ7" s="247" t="e">
        <f>IF(#REF!="x",1,0)</f>
        <v>#REF!</v>
      </c>
      <c r="CR7" s="247" t="e">
        <f>IF(#REF!="x",1,0)</f>
        <v>#REF!</v>
      </c>
      <c r="CS7" s="247"/>
      <c r="CT7" s="247" t="e">
        <f>IF(#REF!="x",1,0)</f>
        <v>#REF!</v>
      </c>
      <c r="CU7" s="247" t="e">
        <f>IF(#REF!="x",1,0)</f>
        <v>#REF!</v>
      </c>
      <c r="CV7" s="247" t="e">
        <f>IF(#REF!="x",1,0)</f>
        <v>#REF!</v>
      </c>
      <c r="CW7" s="247" t="e">
        <f>IF(#REF!="x",1,0)</f>
        <v>#REF!</v>
      </c>
      <c r="CX7" s="247" t="e">
        <f>IF(#REF!="x",1,0)</f>
        <v>#REF!</v>
      </c>
      <c r="CY7" s="247"/>
      <c r="CZ7" s="247" t="e">
        <f>IF(#REF!="x",1,0)</f>
        <v>#REF!</v>
      </c>
      <c r="DA7" s="247" t="e">
        <f>IF(#REF!="x",1,0)</f>
        <v>#REF!</v>
      </c>
      <c r="DB7" s="247" t="e">
        <f>IF(#REF!="x",1,0)</f>
        <v>#REF!</v>
      </c>
      <c r="DC7" s="247" t="e">
        <f>IF(#REF!="x",1,0)</f>
        <v>#REF!</v>
      </c>
      <c r="DD7" s="247" t="e">
        <f>IF(#REF!="x",1,0)</f>
        <v>#REF!</v>
      </c>
      <c r="DE7" s="247"/>
      <c r="DF7" s="247" t="e">
        <f>IF(#REF!="x",1,0)</f>
        <v>#REF!</v>
      </c>
      <c r="DG7" s="247" t="e">
        <f>IF(#REF!="x",1,0)</f>
        <v>#REF!</v>
      </c>
      <c r="DH7" s="247" t="e">
        <f>IF(#REF!="x",1,0)</f>
        <v>#REF!</v>
      </c>
      <c r="DI7" s="247" t="e">
        <f>IF(#REF!="x",1,0)</f>
        <v>#REF!</v>
      </c>
      <c r="DJ7" s="247" t="e">
        <f>IF(#REF!="x",1,0)</f>
        <v>#REF!</v>
      </c>
      <c r="DK7" s="247"/>
      <c r="DL7" s="247" t="e">
        <f>IF(#REF!="x",1,0)</f>
        <v>#REF!</v>
      </c>
      <c r="DM7" s="247" t="e">
        <f>IF(#REF!="x",1,0)</f>
        <v>#REF!</v>
      </c>
      <c r="DN7" s="247" t="e">
        <f>IF(#REF!="x",1,0)</f>
        <v>#REF!</v>
      </c>
      <c r="DO7" s="247" t="e">
        <f>IF(#REF!="x",1,0)</f>
        <v>#REF!</v>
      </c>
      <c r="DP7" s="247" t="e">
        <f>IF(#REF!="x",1,0)</f>
        <v>#REF!</v>
      </c>
      <c r="DQ7" s="247"/>
      <c r="DR7" s="247" t="e">
        <f>IF(#REF!="x",1,0)</f>
        <v>#REF!</v>
      </c>
      <c r="DS7" s="247" t="e">
        <f>IF(#REF!="x",1,0)</f>
        <v>#REF!</v>
      </c>
      <c r="DT7" s="247" t="e">
        <f>IF(#REF!="x",1,0)</f>
        <v>#REF!</v>
      </c>
      <c r="DU7" s="247" t="e">
        <f>IF(#REF!="x",1,0)</f>
        <v>#REF!</v>
      </c>
      <c r="DV7" s="247" t="e">
        <f>IF(#REF!="x",1,0)</f>
        <v>#REF!</v>
      </c>
      <c r="DW7" s="247"/>
      <c r="DX7" s="247" t="e">
        <f>IF(#REF!="x",1,0)</f>
        <v>#REF!</v>
      </c>
      <c r="DY7" s="247" t="e">
        <f>IF(#REF!="x",1,0)</f>
        <v>#REF!</v>
      </c>
      <c r="DZ7" s="247" t="e">
        <f>IF(#REF!="x",1,0)</f>
        <v>#REF!</v>
      </c>
      <c r="EA7" s="247" t="e">
        <f>IF(#REF!="x",1,0)</f>
        <v>#REF!</v>
      </c>
      <c r="EB7" s="247" t="e">
        <f>IF(#REF!="x",1,0)</f>
        <v>#REF!</v>
      </c>
      <c r="EC7" s="247"/>
      <c r="ED7" s="247" t="e">
        <f>IF(#REF!="x",1,0)</f>
        <v>#REF!</v>
      </c>
      <c r="EE7" s="247" t="e">
        <f>IF(#REF!="x",1,0)</f>
        <v>#REF!</v>
      </c>
      <c r="EF7" s="247" t="e">
        <f>IF(#REF!="x",1,0)</f>
        <v>#REF!</v>
      </c>
      <c r="EG7" s="247" t="e">
        <f>IF(#REF!="x",1,0)</f>
        <v>#REF!</v>
      </c>
      <c r="EH7" s="247" t="e">
        <f>IF(#REF!="x",1,0)</f>
        <v>#REF!</v>
      </c>
      <c r="EI7" s="247"/>
      <c r="EJ7" s="247" t="e">
        <f>IF(#REF!="x",1,0)</f>
        <v>#REF!</v>
      </c>
      <c r="EK7" s="247" t="e">
        <f>IF(#REF!="x",1,0)</f>
        <v>#REF!</v>
      </c>
      <c r="EL7" s="247" t="e">
        <f>IF(#REF!="x",1,0)</f>
        <v>#REF!</v>
      </c>
      <c r="EM7" s="247" t="e">
        <f>IF(#REF!="x",1,0)</f>
        <v>#REF!</v>
      </c>
      <c r="EN7" s="247" t="e">
        <f>IF(#REF!="x",1,0)</f>
        <v>#REF!</v>
      </c>
      <c r="EO7" s="247"/>
      <c r="EP7" s="247"/>
      <c r="EQ7" s="247"/>
      <c r="ER7" s="247"/>
      <c r="ES7" s="247" t="e">
        <f>#REF!</f>
        <v>#REF!</v>
      </c>
      <c r="ET7" s="247" t="e">
        <f>IF(#REF!="correct",1,0)</f>
        <v>#REF!</v>
      </c>
      <c r="EU7" s="247" t="e">
        <f>IF(#REF!="correct",1,0)</f>
        <v>#REF!</v>
      </c>
      <c r="EV7" s="247" t="e">
        <f>IF(#REF!="correct",1,0)</f>
        <v>#REF!</v>
      </c>
      <c r="EW7" s="247" t="e">
        <f>IF(#REF!="correct",1,0)</f>
        <v>#REF!</v>
      </c>
      <c r="EX7" s="247" t="e">
        <f>IF(#REF!="correct",1,0)</f>
        <v>#REF!</v>
      </c>
      <c r="EY7" s="247" t="e">
        <f>IF(#REF!="correct",1,0)</f>
        <v>#REF!</v>
      </c>
      <c r="EZ7" s="247" t="e">
        <f>IF(#REF!="correct",1,0)</f>
        <v>#REF!</v>
      </c>
      <c r="FA7" s="247" t="e">
        <f>IF(#REF!="correct",1,0)</f>
        <v>#REF!</v>
      </c>
      <c r="FB7" s="247" t="e">
        <f>IF(#REF!="correct",1,0)</f>
        <v>#REF!</v>
      </c>
      <c r="FC7" s="247" t="e">
        <f>IF(#REF!="correct",1,0)</f>
        <v>#REF!</v>
      </c>
      <c r="FD7" s="247" t="e">
        <f>IF(#REF!="correct",1,0)</f>
        <v>#REF!</v>
      </c>
      <c r="FE7" s="247" t="e">
        <f>IF(#REF!="correct",1,0)</f>
        <v>#REF!</v>
      </c>
      <c r="FF7" s="247" t="e">
        <f>IF(#REF!="correct",1,0)</f>
        <v>#REF!</v>
      </c>
      <c r="FG7" s="247" t="e">
        <f>IF(#REF!="correct",1,0)</f>
        <v>#REF!</v>
      </c>
      <c r="FH7" s="247" t="e">
        <f>IF(#REF!="correct",1,0)</f>
        <v>#REF!</v>
      </c>
      <c r="FI7" s="247" t="e">
        <f>IF(#REF!="correct",1,0)</f>
        <v>#REF!</v>
      </c>
      <c r="FJ7" s="247" t="e">
        <f>IF(#REF!="correct",1,0)</f>
        <v>#REF!</v>
      </c>
      <c r="FK7" s="247" t="e">
        <f>IF(#REF!="correct",1,0)</f>
        <v>#REF!</v>
      </c>
      <c r="FL7" s="247" t="e">
        <f>IF(#REF!="correct",1,0)</f>
        <v>#REF!</v>
      </c>
      <c r="FM7" s="247" t="e">
        <f>IF(#REF!="correct",1,0)</f>
        <v>#REF!</v>
      </c>
      <c r="FN7" s="247" t="e">
        <f>#REF!</f>
        <v>#REF!</v>
      </c>
      <c r="FO7" s="247"/>
      <c r="FP7" s="247"/>
      <c r="FQ7" s="247" t="e">
        <f>#REF!</f>
        <v>#REF!</v>
      </c>
      <c r="FR7" s="247"/>
      <c r="FS7" s="247"/>
      <c r="FT7" s="247" t="e">
        <f>#REF!</f>
        <v>#REF!</v>
      </c>
      <c r="FU7" s="247"/>
      <c r="FV7" s="247" t="e">
        <f>IF(#REF!="correct",1,0)</f>
        <v>#REF!</v>
      </c>
      <c r="FW7" s="247" t="e">
        <f>IF(#REF!="correct",1,0)</f>
        <v>#REF!</v>
      </c>
      <c r="FX7" s="247" t="e">
        <f>IF(#REF!="correct",1,0)</f>
        <v>#REF!</v>
      </c>
      <c r="FY7" s="247" t="e">
        <f>IF(#REF!="correct",1,0)</f>
        <v>#REF!</v>
      </c>
      <c r="FZ7" s="247" t="e">
        <f>IF(#REF!=36,1,0)</f>
        <v>#REF!</v>
      </c>
      <c r="GA7" s="247" t="e">
        <f>IF(#REF!=34,1,0)</f>
        <v>#REF!</v>
      </c>
      <c r="GB7" s="247" t="e">
        <f>IF(#REF!=60,1,0)</f>
        <v>#REF!</v>
      </c>
      <c r="GC7" s="247" t="e">
        <f>IF(#REF!=70,1,0)</f>
        <v>#REF!</v>
      </c>
      <c r="GD7" s="247" t="e">
        <f>IF(OR(#REF!=80,#REF!=81),1,0)</f>
        <v>#REF!</v>
      </c>
      <c r="GE7" s="247" t="e">
        <f>IF(OR(#REF!=82,#REF!=83),1,0)</f>
        <v>#REF!</v>
      </c>
      <c r="GF7" s="247" t="e">
        <f>IF(OR(#REF!=10,#REF!=12),1,0)</f>
        <v>#REF!</v>
      </c>
      <c r="GG7" s="247" t="e">
        <f>IF(OR(#REF!=40,#REF!=41),1,0)</f>
        <v>#REF!</v>
      </c>
      <c r="GH7" s="247" t="e">
        <f>IF(OR(#REF!=45,#REF!=46),1,0)</f>
        <v>#REF!</v>
      </c>
      <c r="GI7" s="247" t="e">
        <f>IF(OR(#REF!=38,#REF!=39),1,0)</f>
        <v>#REF!</v>
      </c>
      <c r="GJ7" s="247" t="e">
        <f>IF(OR(#REF!=32,#REF!=35,#REF!=37),1,0)</f>
        <v>#REF!</v>
      </c>
      <c r="GK7" s="247" t="e">
        <f>IF(OR(#REF!=14,#REF!=15),1,0)</f>
        <v>#REF!</v>
      </c>
      <c r="GL7" s="247" t="e">
        <f>IF(OR(#REF!=23,#REF!=24),1,0)</f>
        <v>#REF!</v>
      </c>
      <c r="GM7" s="247" t="e">
        <f>IF(OR(#REF!=27,#REF!=28),1,0)</f>
        <v>#REF!</v>
      </c>
      <c r="GN7" s="247" t="e">
        <f>IF(OR(#REF!=40,#REF!=42),1,0)</f>
        <v>#REF!</v>
      </c>
      <c r="GO7" s="247" t="e">
        <f>IF(#REF!="correct",1,0)</f>
        <v>#REF!</v>
      </c>
      <c r="GP7" s="247" t="e">
        <f>IF(#REF!="correct",1,0)</f>
        <v>#REF!</v>
      </c>
      <c r="GQ7" s="247" t="e">
        <f>IF(#REF!="correct",1,0)</f>
        <v>#REF!</v>
      </c>
      <c r="GR7" s="247" t="e">
        <f>IF(#REF!="correct",1,0)</f>
        <v>#REF!</v>
      </c>
      <c r="GS7" s="247" t="e">
        <f>IF(#REF!="correct",1,0)</f>
        <v>#REF!</v>
      </c>
      <c r="GT7" s="247" t="e">
        <f>IF(#REF!="correct",1,0)</f>
        <v>#REF!</v>
      </c>
      <c r="GU7" s="247" t="e">
        <f>IF(#REF!="correct",1,0)</f>
        <v>#REF!</v>
      </c>
      <c r="GV7" s="247" t="e">
        <f>IF(#REF!="correct",1,0)</f>
        <v>#REF!</v>
      </c>
      <c r="GW7" s="247" t="e">
        <f>IF(#REF!="correct",1,0)</f>
        <v>#REF!</v>
      </c>
      <c r="GX7" s="247" t="e">
        <f>IF(#REF!="correct",1,0)</f>
        <v>#REF!</v>
      </c>
      <c r="GY7" s="247" t="e">
        <f>IF(#REF!="correct",1,0)</f>
        <v>#REF!</v>
      </c>
      <c r="GZ7" s="247" t="e">
        <f>IF(#REF!="correct",1,0)</f>
        <v>#REF!</v>
      </c>
      <c r="HA7" s="247" t="e">
        <f>IF(#REF!="correct",1,0)</f>
        <v>#REF!</v>
      </c>
      <c r="HB7" s="247" t="e">
        <f>IF(#REF!="correct",1,0)</f>
        <v>#REF!</v>
      </c>
      <c r="HC7" s="247" t="e">
        <f>IF(#REF!="correct",1,0)</f>
        <v>#REF!</v>
      </c>
      <c r="HD7" s="247" t="e">
        <f>IF(#REF!="correct",1,0)</f>
        <v>#REF!</v>
      </c>
      <c r="HE7" s="247" t="e">
        <f>IF(#REF!="correct",1,0)</f>
        <v>#REF!</v>
      </c>
      <c r="HF7" s="247" t="e">
        <f>IF(#REF!="correct",1,0)</f>
        <v>#REF!</v>
      </c>
      <c r="HG7" s="247" t="e">
        <f>IF(#REF!="correct",1,0)</f>
        <v>#REF!</v>
      </c>
      <c r="HH7" s="247" t="e">
        <f>IF(#REF!="correct",1,0)</f>
        <v>#REF!</v>
      </c>
      <c r="HI7" s="247" t="e">
        <f>IF(#REF!="correct",1,0)</f>
        <v>#REF!</v>
      </c>
      <c r="HJ7" s="247" t="e">
        <f>IF(#REF!="correct",1,0)</f>
        <v>#REF!</v>
      </c>
      <c r="HK7" s="247" t="e">
        <f>IF(#REF!="correct",1,0)</f>
        <v>#REF!</v>
      </c>
      <c r="HL7" s="247" t="e">
        <f>IF(#REF!="correct",1,0)</f>
        <v>#REF!</v>
      </c>
      <c r="HM7" s="247" t="e">
        <f>IF(#REF!="correct",1,0)</f>
        <v>#REF!</v>
      </c>
      <c r="HN7" s="247" t="e">
        <f>IF(#REF!="correct",1,0)</f>
        <v>#REF!</v>
      </c>
      <c r="HO7" s="247" t="e">
        <f>IF(#REF!="correct",1,0)</f>
        <v>#REF!</v>
      </c>
      <c r="HP7" s="247" t="e">
        <f>IF(#REF!="correct",1,0)</f>
        <v>#REF!</v>
      </c>
      <c r="HQ7" s="247" t="e">
        <f>IF(#REF!="correct",1,0)</f>
        <v>#REF!</v>
      </c>
      <c r="HR7" s="247" t="e">
        <f>IF(#REF!="correct",1,0)</f>
        <v>#REF!</v>
      </c>
      <c r="HS7" s="247" t="e">
        <f>IF(#REF!="correct",1,0)</f>
        <v>#REF!</v>
      </c>
      <c r="HT7" s="247" t="e">
        <f>IF(#REF!="correct",1,0)</f>
        <v>#REF!</v>
      </c>
      <c r="HU7" s="247" t="e">
        <f>IF(#REF!="correct",1,0)</f>
        <v>#REF!</v>
      </c>
      <c r="HV7" s="247" t="e">
        <f>IF(#REF!="correct",1,0)</f>
        <v>#REF!</v>
      </c>
      <c r="HW7" s="247" t="e">
        <f>IF(#REF!="correct",1,0)</f>
        <v>#REF!</v>
      </c>
      <c r="HX7" s="247" t="e">
        <f>IF(#REF!="correct",1,0)</f>
        <v>#REF!</v>
      </c>
      <c r="HY7" s="247" t="e">
        <f>IF(#REF!="correct",1,0)</f>
        <v>#REF!</v>
      </c>
      <c r="HZ7" s="247" t="e">
        <f>IF(#REF!="correct",1,0)</f>
        <v>#REF!</v>
      </c>
      <c r="IA7" s="247" t="e">
        <f>IF(#REF!="correct",1,0)</f>
        <v>#REF!</v>
      </c>
    </row>
    <row r="8" spans="1:235">
      <c r="A8" s="96">
        <f>Classe!B15</f>
        <v>0</v>
      </c>
      <c r="B8" s="96">
        <f>Classe!C15</f>
        <v>0</v>
      </c>
      <c r="C8" s="247" t="e">
        <f>IF(#REF!=3,1,0)</f>
        <v>#REF!</v>
      </c>
      <c r="D8" s="247" t="e">
        <f>IF(#REF!=4,1,0)</f>
        <v>#REF!</v>
      </c>
      <c r="E8" s="247" t="e">
        <f>IF(#REF!=2,1,0)</f>
        <v>#REF!</v>
      </c>
      <c r="F8" s="247" t="e">
        <f>IF(#REF!=1,1,0)</f>
        <v>#REF!</v>
      </c>
      <c r="G8" s="247" t="e">
        <f>IF(#REF!=4,1,0)</f>
        <v>#REF!</v>
      </c>
      <c r="H8" s="247" t="e">
        <f>IF(#REF!=1,1,0)</f>
        <v>#REF!</v>
      </c>
      <c r="I8" s="247" t="e">
        <f>IF(#REF!=2,1,0)</f>
        <v>#REF!</v>
      </c>
      <c r="J8" s="247" t="e">
        <f>IF(#REF!=3,1,0)</f>
        <v>#REF!</v>
      </c>
      <c r="K8" s="247" t="e">
        <f>IF(#REF!=1,1,0)</f>
        <v>#REF!</v>
      </c>
      <c r="L8" s="247" t="e">
        <f>IF(#REF!=1,1,0)</f>
        <v>#REF!</v>
      </c>
      <c r="M8" s="247" t="e">
        <f>IF(#REF!=4,1,0)</f>
        <v>#REF!</v>
      </c>
      <c r="N8" s="247" t="e">
        <f>IF(#REF!=3,1,0)</f>
        <v>#REF!</v>
      </c>
      <c r="O8" s="247" t="e">
        <f>IF(#REF!=3,1,0)</f>
        <v>#REF!</v>
      </c>
      <c r="P8" s="247" t="e">
        <f>IF(#REF!=3,1,0)</f>
        <v>#REF!</v>
      </c>
      <c r="Q8" s="247" t="e">
        <f>IF(#REF!="recette",1,0)</f>
        <v>#REF!</v>
      </c>
      <c r="R8" s="247" t="e">
        <f>IF(#REF!="tarte aux pommes",1,0)</f>
        <v>#REF!</v>
      </c>
      <c r="S8" s="247" t="e">
        <f>IF(#REF!="compote",1,0)</f>
        <v>#REF!</v>
      </c>
      <c r="T8" s="247" t="e">
        <f>IF(#REF!="four",1,0)</f>
        <v>#REF!</v>
      </c>
      <c r="U8" s="247" t="e">
        <f>IF(#REF!="correct",1,0)</f>
        <v>#REF!</v>
      </c>
      <c r="V8" s="247" t="e">
        <f>IF(#REF!="correct",1,0)</f>
        <v>#REF!</v>
      </c>
      <c r="W8" s="247" t="e">
        <f>IF(#REF!="correct",1,0)</f>
        <v>#REF!</v>
      </c>
      <c r="X8" s="247" t="e">
        <f>IF(#REF!="correct",1,0)</f>
        <v>#REF!</v>
      </c>
      <c r="Y8" s="247" t="e">
        <f>IF(#REF!="correct",1,0)</f>
        <v>#REF!</v>
      </c>
      <c r="Z8" s="247" t="e">
        <f>IF(#REF!="correct",1,0)</f>
        <v>#REF!</v>
      </c>
      <c r="AA8" s="247" t="e">
        <f>IF(#REF!="correct",1,0)</f>
        <v>#REF!</v>
      </c>
      <c r="AB8" s="247" t="e">
        <f>IF(#REF!="correct",1,0)</f>
        <v>#REF!</v>
      </c>
      <c r="AC8" s="247" t="e">
        <f>IF(#REF!="correct",1,0)</f>
        <v>#REF!</v>
      </c>
      <c r="AD8" s="247" t="e">
        <f>IF(#REF!="correct",1,0)</f>
        <v>#REF!</v>
      </c>
      <c r="AE8" s="247" t="e">
        <f>IF(#REF!="correct",1,0)</f>
        <v>#REF!</v>
      </c>
      <c r="AF8" s="247" t="e">
        <f>IF(#REF!="correct",1,0)</f>
        <v>#REF!</v>
      </c>
      <c r="AG8" s="247" t="e">
        <f>IF(#REF!="correct",1,0)</f>
        <v>#REF!</v>
      </c>
      <c r="AH8" s="247" t="e">
        <f>IF(#REF!="correct",1,0)</f>
        <v>#REF!</v>
      </c>
      <c r="AI8" s="247" t="e">
        <f>IF(#REF!="correct",1,0)</f>
        <v>#REF!</v>
      </c>
      <c r="AJ8" s="247" t="e">
        <f>IF(#REF!="correct",1,0)</f>
        <v>#REF!</v>
      </c>
      <c r="AK8" s="247" t="e">
        <f>#REF!</f>
        <v>#REF!</v>
      </c>
      <c r="AL8" s="247"/>
      <c r="AM8" s="247" t="e">
        <f>IF(#REF!=1,1,0)</f>
        <v>#REF!</v>
      </c>
      <c r="AN8" s="247" t="e">
        <f>IF(#REF!=2,1,0)</f>
        <v>#REF!</v>
      </c>
      <c r="AO8" s="247" t="e">
        <f>IF(#REF!=2,1,0)</f>
        <v>#REF!</v>
      </c>
      <c r="AP8" s="247" t="e">
        <f>IF(#REF!=2,1,0)</f>
        <v>#REF!</v>
      </c>
      <c r="AQ8" s="247" t="e">
        <f>IF(#REF!=2,1,0)</f>
        <v>#REF!</v>
      </c>
      <c r="AR8" s="247" t="e">
        <f>IF(#REF!=3,1,0)</f>
        <v>#REF!</v>
      </c>
      <c r="AS8" s="247" t="e">
        <f>IF(#REF!=2,1,0)</f>
        <v>#REF!</v>
      </c>
      <c r="AT8" s="247" t="e">
        <f>IF(#REF!=1,1,0)</f>
        <v>#REF!</v>
      </c>
      <c r="AU8" s="247" t="e">
        <f>IF(#REF!=3,1,0)</f>
        <v>#REF!</v>
      </c>
      <c r="AV8" s="247" t="e">
        <f>IF(#REF!=4,1,0)</f>
        <v>#REF!</v>
      </c>
      <c r="AW8" s="247" t="e">
        <f>IF(#REF!=4,1,0)</f>
        <v>#REF!</v>
      </c>
      <c r="AX8" s="247" t="e">
        <f>IF(#REF!=1,1,0)</f>
        <v>#REF!</v>
      </c>
      <c r="AY8" s="247" t="e">
        <f>IF(#REF!=2,1,0)</f>
        <v>#REF!</v>
      </c>
      <c r="AZ8" s="247" t="e">
        <f>IF(#REF!=1,1,0)</f>
        <v>#REF!</v>
      </c>
      <c r="BA8" s="247" t="e">
        <f>IF(#REF!=2,1,0)</f>
        <v>#REF!</v>
      </c>
      <c r="BB8" s="247" t="e">
        <f>IF(#REF!="obligatoire",1,0)</f>
        <v>#REF!</v>
      </c>
      <c r="BC8" s="247" t="e">
        <f>IF(#REF!="plusieurs cycles",1,0)</f>
        <v>#REF!</v>
      </c>
      <c r="BD8" s="247" t="e">
        <f>IF(#REF!="cerveau",1,0)</f>
        <v>#REF!</v>
      </c>
      <c r="BE8" s="247" t="e">
        <f>IF(#REF!="énergie",1,0)</f>
        <v>#REF!</v>
      </c>
      <c r="BF8" s="247" t="e">
        <f>IF(#REF!="chez eux",1,0)</f>
        <v>#REF!</v>
      </c>
      <c r="BG8" s="247" t="e">
        <f>IF(#REF!="après-midi",1,0)</f>
        <v>#REF!</v>
      </c>
      <c r="BH8" s="247" t="e">
        <f>IF(#REF!="barrage",1,0)</f>
        <v>#REF!</v>
      </c>
      <c r="BI8" s="247" t="e">
        <f>IF(#REF!="se baigner",1,0)</f>
        <v>#REF!</v>
      </c>
      <c r="BJ8" s="247" t="e">
        <f>IF(#REF!="correct",1,0)</f>
        <v>#REF!</v>
      </c>
      <c r="BK8" s="247" t="e">
        <f>IF(#REF!="correct",1,0)</f>
        <v>#REF!</v>
      </c>
      <c r="BL8" s="247" t="e">
        <f>IF(#REF!="correct",1,0)</f>
        <v>#REF!</v>
      </c>
      <c r="BM8" s="247" t="e">
        <f>IF(#REF!="correct",1,0)</f>
        <v>#REF!</v>
      </c>
      <c r="BN8" s="247" t="e">
        <f>IF(#REF!="correct",1,0)</f>
        <v>#REF!</v>
      </c>
      <c r="BO8" s="247" t="e">
        <f>IF(#REF!="correct",1,0)</f>
        <v>#REF!</v>
      </c>
      <c r="BP8" s="247" t="e">
        <f>IF(#REF!="correct",1,0)</f>
        <v>#REF!</v>
      </c>
      <c r="BQ8" s="247" t="e">
        <f>IF(#REF!="correct",1,0)</f>
        <v>#REF!</v>
      </c>
      <c r="BR8" s="247" t="e">
        <f>IF(#REF!="correct",1,0)</f>
        <v>#REF!</v>
      </c>
      <c r="BS8" s="247" t="e">
        <f>IF(#REF!="correct",1,0)</f>
        <v>#REF!</v>
      </c>
      <c r="BT8" s="247" t="e">
        <f>IF(#REF!="correct",1,0)</f>
        <v>#REF!</v>
      </c>
      <c r="BU8" s="247"/>
      <c r="BV8" s="247" t="e">
        <f>IF(#REF!="x",1,0)</f>
        <v>#REF!</v>
      </c>
      <c r="BW8" s="247" t="e">
        <f>IF(#REF!="x",1,0)</f>
        <v>#REF!</v>
      </c>
      <c r="BX8" s="247" t="e">
        <f>IF(#REF!="x",1,0)</f>
        <v>#REF!</v>
      </c>
      <c r="BY8" s="247" t="e">
        <f>IF(#REF!="x",1,0)</f>
        <v>#REF!</v>
      </c>
      <c r="BZ8" s="247" t="e">
        <f>IF(#REF!="x",1,0)</f>
        <v>#REF!</v>
      </c>
      <c r="CA8" s="247"/>
      <c r="CB8" s="247" t="e">
        <f>IF(#REF!="x",1,0)</f>
        <v>#REF!</v>
      </c>
      <c r="CC8" s="247" t="e">
        <f>IF(#REF!="x",1,0)</f>
        <v>#REF!</v>
      </c>
      <c r="CD8" s="247" t="e">
        <f>IF(#REF!="x",1,0)</f>
        <v>#REF!</v>
      </c>
      <c r="CE8" s="247" t="e">
        <f>IF(#REF!="x",1,0)</f>
        <v>#REF!</v>
      </c>
      <c r="CF8" s="247" t="e">
        <f>IF(#REF!="x",1,0)</f>
        <v>#REF!</v>
      </c>
      <c r="CG8" s="247"/>
      <c r="CH8" s="247" t="e">
        <f>IF(#REF!="x",1,0)</f>
        <v>#REF!</v>
      </c>
      <c r="CI8" s="247" t="e">
        <f>IF(#REF!="x",1,0)</f>
        <v>#REF!</v>
      </c>
      <c r="CJ8" s="247" t="e">
        <f>IF(#REF!="x",1,0)</f>
        <v>#REF!</v>
      </c>
      <c r="CK8" s="247" t="e">
        <f>IF(#REF!="x",1,0)</f>
        <v>#REF!</v>
      </c>
      <c r="CL8" s="247" t="e">
        <f>IF(#REF!="x",1,0)</f>
        <v>#REF!</v>
      </c>
      <c r="CM8" s="247"/>
      <c r="CN8" s="247" t="e">
        <f>IF(#REF!="x",1,0)</f>
        <v>#REF!</v>
      </c>
      <c r="CO8" s="247" t="e">
        <f>IF(#REF!="x",1,0)</f>
        <v>#REF!</v>
      </c>
      <c r="CP8" s="247" t="e">
        <f>IF(#REF!="x",1,0)</f>
        <v>#REF!</v>
      </c>
      <c r="CQ8" s="247" t="e">
        <f>IF(#REF!="x",1,0)</f>
        <v>#REF!</v>
      </c>
      <c r="CR8" s="247" t="e">
        <f>IF(#REF!="x",1,0)</f>
        <v>#REF!</v>
      </c>
      <c r="CS8" s="247"/>
      <c r="CT8" s="247" t="e">
        <f>IF(#REF!="x",1,0)</f>
        <v>#REF!</v>
      </c>
      <c r="CU8" s="247" t="e">
        <f>IF(#REF!="x",1,0)</f>
        <v>#REF!</v>
      </c>
      <c r="CV8" s="247" t="e">
        <f>IF(#REF!="x",1,0)</f>
        <v>#REF!</v>
      </c>
      <c r="CW8" s="247" t="e">
        <f>IF(#REF!="x",1,0)</f>
        <v>#REF!</v>
      </c>
      <c r="CX8" s="247" t="e">
        <f>IF(#REF!="x",1,0)</f>
        <v>#REF!</v>
      </c>
      <c r="CY8" s="247"/>
      <c r="CZ8" s="247" t="e">
        <f>IF(#REF!="x",1,0)</f>
        <v>#REF!</v>
      </c>
      <c r="DA8" s="247" t="e">
        <f>IF(#REF!="x",1,0)</f>
        <v>#REF!</v>
      </c>
      <c r="DB8" s="247" t="e">
        <f>IF(#REF!="x",1,0)</f>
        <v>#REF!</v>
      </c>
      <c r="DC8" s="247" t="e">
        <f>IF(#REF!="x",1,0)</f>
        <v>#REF!</v>
      </c>
      <c r="DD8" s="247" t="e">
        <f>IF(#REF!="x",1,0)</f>
        <v>#REF!</v>
      </c>
      <c r="DE8" s="247"/>
      <c r="DF8" s="247" t="e">
        <f>IF(#REF!="x",1,0)</f>
        <v>#REF!</v>
      </c>
      <c r="DG8" s="247" t="e">
        <f>IF(#REF!="x",1,0)</f>
        <v>#REF!</v>
      </c>
      <c r="DH8" s="247" t="e">
        <f>IF(#REF!="x",1,0)</f>
        <v>#REF!</v>
      </c>
      <c r="DI8" s="247" t="e">
        <f>IF(#REF!="x",1,0)</f>
        <v>#REF!</v>
      </c>
      <c r="DJ8" s="247" t="e">
        <f>IF(#REF!="x",1,0)</f>
        <v>#REF!</v>
      </c>
      <c r="DK8" s="247"/>
      <c r="DL8" s="247" t="e">
        <f>IF(#REF!="x",1,0)</f>
        <v>#REF!</v>
      </c>
      <c r="DM8" s="247" t="e">
        <f>IF(#REF!="x",1,0)</f>
        <v>#REF!</v>
      </c>
      <c r="DN8" s="247" t="e">
        <f>IF(#REF!="x",1,0)</f>
        <v>#REF!</v>
      </c>
      <c r="DO8" s="247" t="e">
        <f>IF(#REF!="x",1,0)</f>
        <v>#REF!</v>
      </c>
      <c r="DP8" s="247" t="e">
        <f>IF(#REF!="x",1,0)</f>
        <v>#REF!</v>
      </c>
      <c r="DQ8" s="247"/>
      <c r="DR8" s="247" t="e">
        <f>IF(#REF!="x",1,0)</f>
        <v>#REF!</v>
      </c>
      <c r="DS8" s="247" t="e">
        <f>IF(#REF!="x",1,0)</f>
        <v>#REF!</v>
      </c>
      <c r="DT8" s="247" t="e">
        <f>IF(#REF!="x",1,0)</f>
        <v>#REF!</v>
      </c>
      <c r="DU8" s="247" t="e">
        <f>IF(#REF!="x",1,0)</f>
        <v>#REF!</v>
      </c>
      <c r="DV8" s="247" t="e">
        <f>IF(#REF!="x",1,0)</f>
        <v>#REF!</v>
      </c>
      <c r="DW8" s="247"/>
      <c r="DX8" s="247" t="e">
        <f>IF(#REF!="x",1,0)</f>
        <v>#REF!</v>
      </c>
      <c r="DY8" s="247" t="e">
        <f>IF(#REF!="x",1,0)</f>
        <v>#REF!</v>
      </c>
      <c r="DZ8" s="247" t="e">
        <f>IF(#REF!="x",1,0)</f>
        <v>#REF!</v>
      </c>
      <c r="EA8" s="247" t="e">
        <f>IF(#REF!="x",1,0)</f>
        <v>#REF!</v>
      </c>
      <c r="EB8" s="247" t="e">
        <f>IF(#REF!="x",1,0)</f>
        <v>#REF!</v>
      </c>
      <c r="EC8" s="247"/>
      <c r="ED8" s="247" t="e">
        <f>IF(#REF!="x",1,0)</f>
        <v>#REF!</v>
      </c>
      <c r="EE8" s="247" t="e">
        <f>IF(#REF!="x",1,0)</f>
        <v>#REF!</v>
      </c>
      <c r="EF8" s="247" t="e">
        <f>IF(#REF!="x",1,0)</f>
        <v>#REF!</v>
      </c>
      <c r="EG8" s="247" t="e">
        <f>IF(#REF!="x",1,0)</f>
        <v>#REF!</v>
      </c>
      <c r="EH8" s="247" t="e">
        <f>IF(#REF!="x",1,0)</f>
        <v>#REF!</v>
      </c>
      <c r="EI8" s="247"/>
      <c r="EJ8" s="247" t="e">
        <f>IF(#REF!="x",1,0)</f>
        <v>#REF!</v>
      </c>
      <c r="EK8" s="247" t="e">
        <f>IF(#REF!="x",1,0)</f>
        <v>#REF!</v>
      </c>
      <c r="EL8" s="247" t="e">
        <f>IF(#REF!="x",1,0)</f>
        <v>#REF!</v>
      </c>
      <c r="EM8" s="247" t="e">
        <f>IF(#REF!="x",1,0)</f>
        <v>#REF!</v>
      </c>
      <c r="EN8" s="247" t="e">
        <f>IF(#REF!="x",1,0)</f>
        <v>#REF!</v>
      </c>
      <c r="EO8" s="247"/>
      <c r="EP8" s="247"/>
      <c r="EQ8" s="247"/>
      <c r="ER8" s="247"/>
      <c r="ES8" s="247" t="e">
        <f>#REF!</f>
        <v>#REF!</v>
      </c>
      <c r="ET8" s="247" t="e">
        <f>IF(#REF!="correct",1,0)</f>
        <v>#REF!</v>
      </c>
      <c r="EU8" s="247" t="e">
        <f>IF(#REF!="correct",1,0)</f>
        <v>#REF!</v>
      </c>
      <c r="EV8" s="247" t="e">
        <f>IF(#REF!="correct",1,0)</f>
        <v>#REF!</v>
      </c>
      <c r="EW8" s="247" t="e">
        <f>IF(#REF!="correct",1,0)</f>
        <v>#REF!</v>
      </c>
      <c r="EX8" s="247" t="e">
        <f>IF(#REF!="correct",1,0)</f>
        <v>#REF!</v>
      </c>
      <c r="EY8" s="247" t="e">
        <f>IF(#REF!="correct",1,0)</f>
        <v>#REF!</v>
      </c>
      <c r="EZ8" s="247" t="e">
        <f>IF(#REF!="correct",1,0)</f>
        <v>#REF!</v>
      </c>
      <c r="FA8" s="247" t="e">
        <f>IF(#REF!="correct",1,0)</f>
        <v>#REF!</v>
      </c>
      <c r="FB8" s="247" t="e">
        <f>IF(#REF!="correct",1,0)</f>
        <v>#REF!</v>
      </c>
      <c r="FC8" s="247" t="e">
        <f>IF(#REF!="correct",1,0)</f>
        <v>#REF!</v>
      </c>
      <c r="FD8" s="247" t="e">
        <f>IF(#REF!="correct",1,0)</f>
        <v>#REF!</v>
      </c>
      <c r="FE8" s="247" t="e">
        <f>IF(#REF!="correct",1,0)</f>
        <v>#REF!</v>
      </c>
      <c r="FF8" s="247" t="e">
        <f>IF(#REF!="correct",1,0)</f>
        <v>#REF!</v>
      </c>
      <c r="FG8" s="247" t="e">
        <f>IF(#REF!="correct",1,0)</f>
        <v>#REF!</v>
      </c>
      <c r="FH8" s="247" t="e">
        <f>IF(#REF!="correct",1,0)</f>
        <v>#REF!</v>
      </c>
      <c r="FI8" s="247" t="e">
        <f>IF(#REF!="correct",1,0)</f>
        <v>#REF!</v>
      </c>
      <c r="FJ8" s="247" t="e">
        <f>IF(#REF!="correct",1,0)</f>
        <v>#REF!</v>
      </c>
      <c r="FK8" s="247" t="e">
        <f>IF(#REF!="correct",1,0)</f>
        <v>#REF!</v>
      </c>
      <c r="FL8" s="247" t="e">
        <f>IF(#REF!="correct",1,0)</f>
        <v>#REF!</v>
      </c>
      <c r="FM8" s="247" t="e">
        <f>IF(#REF!="correct",1,0)</f>
        <v>#REF!</v>
      </c>
      <c r="FN8" s="247" t="e">
        <f>#REF!</f>
        <v>#REF!</v>
      </c>
      <c r="FO8" s="247"/>
      <c r="FP8" s="247"/>
      <c r="FQ8" s="247" t="e">
        <f>#REF!</f>
        <v>#REF!</v>
      </c>
      <c r="FR8" s="247"/>
      <c r="FS8" s="247"/>
      <c r="FT8" s="247" t="e">
        <f>#REF!</f>
        <v>#REF!</v>
      </c>
      <c r="FU8" s="247"/>
      <c r="FV8" s="247" t="e">
        <f>IF(#REF!="correct",1,0)</f>
        <v>#REF!</v>
      </c>
      <c r="FW8" s="247" t="e">
        <f>IF(#REF!="correct",1,0)</f>
        <v>#REF!</v>
      </c>
      <c r="FX8" s="247" t="e">
        <f>IF(#REF!="correct",1,0)</f>
        <v>#REF!</v>
      </c>
      <c r="FY8" s="247" t="e">
        <f>IF(#REF!="correct",1,0)</f>
        <v>#REF!</v>
      </c>
      <c r="FZ8" s="247" t="e">
        <f>IF(#REF!=36,1,0)</f>
        <v>#REF!</v>
      </c>
      <c r="GA8" s="247" t="e">
        <f>IF(#REF!=34,1,0)</f>
        <v>#REF!</v>
      </c>
      <c r="GB8" s="247" t="e">
        <f>IF(#REF!=60,1,0)</f>
        <v>#REF!</v>
      </c>
      <c r="GC8" s="247" t="e">
        <f>IF(#REF!=70,1,0)</f>
        <v>#REF!</v>
      </c>
      <c r="GD8" s="247" t="e">
        <f>IF(OR(#REF!=80,#REF!=81),1,0)</f>
        <v>#REF!</v>
      </c>
      <c r="GE8" s="247" t="e">
        <f>IF(OR(#REF!=82,#REF!=83),1,0)</f>
        <v>#REF!</v>
      </c>
      <c r="GF8" s="247" t="e">
        <f>IF(OR(#REF!=10,#REF!=12),1,0)</f>
        <v>#REF!</v>
      </c>
      <c r="GG8" s="247" t="e">
        <f>IF(OR(#REF!=40,#REF!=41),1,0)</f>
        <v>#REF!</v>
      </c>
      <c r="GH8" s="247" t="e">
        <f>IF(OR(#REF!=45,#REF!=46),1,0)</f>
        <v>#REF!</v>
      </c>
      <c r="GI8" s="247" t="e">
        <f>IF(OR(#REF!=38,#REF!=39),1,0)</f>
        <v>#REF!</v>
      </c>
      <c r="GJ8" s="247" t="e">
        <f>IF(OR(#REF!=32,#REF!=35,#REF!=37),1,0)</f>
        <v>#REF!</v>
      </c>
      <c r="GK8" s="247" t="e">
        <f>IF(OR(#REF!=14,#REF!=15),1,0)</f>
        <v>#REF!</v>
      </c>
      <c r="GL8" s="247" t="e">
        <f>IF(OR(#REF!=23,#REF!=24),1,0)</f>
        <v>#REF!</v>
      </c>
      <c r="GM8" s="247" t="e">
        <f>IF(OR(#REF!=27,#REF!=28),1,0)</f>
        <v>#REF!</v>
      </c>
      <c r="GN8" s="247" t="e">
        <f>IF(OR(#REF!=40,#REF!=42),1,0)</f>
        <v>#REF!</v>
      </c>
      <c r="GO8" s="247" t="e">
        <f>IF(#REF!="correct",1,0)</f>
        <v>#REF!</v>
      </c>
      <c r="GP8" s="247" t="e">
        <f>IF(#REF!="correct",1,0)</f>
        <v>#REF!</v>
      </c>
      <c r="GQ8" s="247" t="e">
        <f>IF(#REF!="correct",1,0)</f>
        <v>#REF!</v>
      </c>
      <c r="GR8" s="247" t="e">
        <f>IF(#REF!="correct",1,0)</f>
        <v>#REF!</v>
      </c>
      <c r="GS8" s="247" t="e">
        <f>IF(#REF!="correct",1,0)</f>
        <v>#REF!</v>
      </c>
      <c r="GT8" s="247" t="e">
        <f>IF(#REF!="correct",1,0)</f>
        <v>#REF!</v>
      </c>
      <c r="GU8" s="247" t="e">
        <f>IF(#REF!="correct",1,0)</f>
        <v>#REF!</v>
      </c>
      <c r="GV8" s="247" t="e">
        <f>IF(#REF!="correct",1,0)</f>
        <v>#REF!</v>
      </c>
      <c r="GW8" s="247" t="e">
        <f>IF(#REF!="correct",1,0)</f>
        <v>#REF!</v>
      </c>
      <c r="GX8" s="247" t="e">
        <f>IF(#REF!="correct",1,0)</f>
        <v>#REF!</v>
      </c>
      <c r="GY8" s="247" t="e">
        <f>IF(#REF!="correct",1,0)</f>
        <v>#REF!</v>
      </c>
      <c r="GZ8" s="247" t="e">
        <f>IF(#REF!="correct",1,0)</f>
        <v>#REF!</v>
      </c>
      <c r="HA8" s="247" t="e">
        <f>IF(#REF!="correct",1,0)</f>
        <v>#REF!</v>
      </c>
      <c r="HB8" s="247" t="e">
        <f>IF(#REF!="correct",1,0)</f>
        <v>#REF!</v>
      </c>
      <c r="HC8" s="247" t="e">
        <f>IF(#REF!="correct",1,0)</f>
        <v>#REF!</v>
      </c>
      <c r="HD8" s="247" t="e">
        <f>IF(#REF!="correct",1,0)</f>
        <v>#REF!</v>
      </c>
      <c r="HE8" s="247" t="e">
        <f>IF(#REF!="correct",1,0)</f>
        <v>#REF!</v>
      </c>
      <c r="HF8" s="247" t="e">
        <f>IF(#REF!="correct",1,0)</f>
        <v>#REF!</v>
      </c>
      <c r="HG8" s="247" t="e">
        <f>IF(#REF!="correct",1,0)</f>
        <v>#REF!</v>
      </c>
      <c r="HH8" s="247" t="e">
        <f>IF(#REF!="correct",1,0)</f>
        <v>#REF!</v>
      </c>
      <c r="HI8" s="247" t="e">
        <f>IF(#REF!="correct",1,0)</f>
        <v>#REF!</v>
      </c>
      <c r="HJ8" s="247" t="e">
        <f>IF(#REF!="correct",1,0)</f>
        <v>#REF!</v>
      </c>
      <c r="HK8" s="247" t="e">
        <f>IF(#REF!="correct",1,0)</f>
        <v>#REF!</v>
      </c>
      <c r="HL8" s="247" t="e">
        <f>IF(#REF!="correct",1,0)</f>
        <v>#REF!</v>
      </c>
      <c r="HM8" s="247" t="e">
        <f>IF(#REF!="correct",1,0)</f>
        <v>#REF!</v>
      </c>
      <c r="HN8" s="247" t="e">
        <f>IF(#REF!="correct",1,0)</f>
        <v>#REF!</v>
      </c>
      <c r="HO8" s="247" t="e">
        <f>IF(#REF!="correct",1,0)</f>
        <v>#REF!</v>
      </c>
      <c r="HP8" s="247" t="e">
        <f>IF(#REF!="correct",1,0)</f>
        <v>#REF!</v>
      </c>
      <c r="HQ8" s="247" t="e">
        <f>IF(#REF!="correct",1,0)</f>
        <v>#REF!</v>
      </c>
      <c r="HR8" s="247" t="e">
        <f>IF(#REF!="correct",1,0)</f>
        <v>#REF!</v>
      </c>
      <c r="HS8" s="247" t="e">
        <f>IF(#REF!="correct",1,0)</f>
        <v>#REF!</v>
      </c>
      <c r="HT8" s="247" t="e">
        <f>IF(#REF!="correct",1,0)</f>
        <v>#REF!</v>
      </c>
      <c r="HU8" s="247" t="e">
        <f>IF(#REF!="correct",1,0)</f>
        <v>#REF!</v>
      </c>
      <c r="HV8" s="247" t="e">
        <f>IF(#REF!="correct",1,0)</f>
        <v>#REF!</v>
      </c>
      <c r="HW8" s="247" t="e">
        <f>IF(#REF!="correct",1,0)</f>
        <v>#REF!</v>
      </c>
      <c r="HX8" s="247" t="e">
        <f>IF(#REF!="correct",1,0)</f>
        <v>#REF!</v>
      </c>
      <c r="HY8" s="247" t="e">
        <f>IF(#REF!="correct",1,0)</f>
        <v>#REF!</v>
      </c>
      <c r="HZ8" s="247" t="e">
        <f>IF(#REF!="correct",1,0)</f>
        <v>#REF!</v>
      </c>
      <c r="IA8" s="247" t="e">
        <f>IF(#REF!="correct",1,0)</f>
        <v>#REF!</v>
      </c>
    </row>
    <row r="9" spans="1:235">
      <c r="A9" s="96">
        <f>Classe!B16</f>
        <v>0</v>
      </c>
      <c r="B9" s="96">
        <f>Classe!C16</f>
        <v>0</v>
      </c>
      <c r="C9" s="247" t="e">
        <f>IF(#REF!=3,1,0)</f>
        <v>#REF!</v>
      </c>
      <c r="D9" s="247" t="e">
        <f>IF(#REF!=4,1,0)</f>
        <v>#REF!</v>
      </c>
      <c r="E9" s="247" t="e">
        <f>IF(#REF!=2,1,0)</f>
        <v>#REF!</v>
      </c>
      <c r="F9" s="247" t="e">
        <f>IF(#REF!=1,1,0)</f>
        <v>#REF!</v>
      </c>
      <c r="G9" s="247" t="e">
        <f>IF(#REF!=4,1,0)</f>
        <v>#REF!</v>
      </c>
      <c r="H9" s="247" t="e">
        <f>IF(#REF!=1,1,0)</f>
        <v>#REF!</v>
      </c>
      <c r="I9" s="247" t="e">
        <f>IF(#REF!=2,1,0)</f>
        <v>#REF!</v>
      </c>
      <c r="J9" s="247" t="e">
        <f>IF(#REF!=3,1,0)</f>
        <v>#REF!</v>
      </c>
      <c r="K9" s="247" t="e">
        <f>IF(#REF!=1,1,0)</f>
        <v>#REF!</v>
      </c>
      <c r="L9" s="247" t="e">
        <f>IF(#REF!=1,1,0)</f>
        <v>#REF!</v>
      </c>
      <c r="M9" s="247" t="e">
        <f>IF(#REF!=4,1,0)</f>
        <v>#REF!</v>
      </c>
      <c r="N9" s="247" t="e">
        <f>IF(#REF!=3,1,0)</f>
        <v>#REF!</v>
      </c>
      <c r="O9" s="247" t="e">
        <f>IF(#REF!=3,1,0)</f>
        <v>#REF!</v>
      </c>
      <c r="P9" s="247" t="e">
        <f>IF(#REF!=3,1,0)</f>
        <v>#REF!</v>
      </c>
      <c r="Q9" s="247" t="e">
        <f>IF(#REF!="recette",1,0)</f>
        <v>#REF!</v>
      </c>
      <c r="R9" s="247" t="e">
        <f>IF(#REF!="tarte aux pommes",1,0)</f>
        <v>#REF!</v>
      </c>
      <c r="S9" s="247" t="e">
        <f>IF(#REF!="compote",1,0)</f>
        <v>#REF!</v>
      </c>
      <c r="T9" s="247" t="e">
        <f>IF(#REF!="four",1,0)</f>
        <v>#REF!</v>
      </c>
      <c r="U9" s="247" t="e">
        <f>IF(#REF!="correct",1,0)</f>
        <v>#REF!</v>
      </c>
      <c r="V9" s="247" t="e">
        <f>IF(#REF!="correct",1,0)</f>
        <v>#REF!</v>
      </c>
      <c r="W9" s="247" t="e">
        <f>IF(#REF!="correct",1,0)</f>
        <v>#REF!</v>
      </c>
      <c r="X9" s="247" t="e">
        <f>IF(#REF!="correct",1,0)</f>
        <v>#REF!</v>
      </c>
      <c r="Y9" s="247" t="e">
        <f>IF(#REF!="correct",1,0)</f>
        <v>#REF!</v>
      </c>
      <c r="Z9" s="247" t="e">
        <f>IF(#REF!="correct",1,0)</f>
        <v>#REF!</v>
      </c>
      <c r="AA9" s="247" t="e">
        <f>IF(#REF!="correct",1,0)</f>
        <v>#REF!</v>
      </c>
      <c r="AB9" s="247" t="e">
        <f>IF(#REF!="correct",1,0)</f>
        <v>#REF!</v>
      </c>
      <c r="AC9" s="247" t="e">
        <f>IF(#REF!="correct",1,0)</f>
        <v>#REF!</v>
      </c>
      <c r="AD9" s="247" t="e">
        <f>IF(#REF!="correct",1,0)</f>
        <v>#REF!</v>
      </c>
      <c r="AE9" s="247" t="e">
        <f>IF(#REF!="correct",1,0)</f>
        <v>#REF!</v>
      </c>
      <c r="AF9" s="247" t="e">
        <f>IF(#REF!="correct",1,0)</f>
        <v>#REF!</v>
      </c>
      <c r="AG9" s="247" t="e">
        <f>IF(#REF!="correct",1,0)</f>
        <v>#REF!</v>
      </c>
      <c r="AH9" s="247" t="e">
        <f>IF(#REF!="correct",1,0)</f>
        <v>#REF!</v>
      </c>
      <c r="AI9" s="247" t="e">
        <f>IF(#REF!="correct",1,0)</f>
        <v>#REF!</v>
      </c>
      <c r="AJ9" s="247" t="e">
        <f>IF(#REF!="correct",1,0)</f>
        <v>#REF!</v>
      </c>
      <c r="AK9" s="247" t="e">
        <f>#REF!</f>
        <v>#REF!</v>
      </c>
      <c r="AL9" s="247"/>
      <c r="AM9" s="247" t="e">
        <f>IF(#REF!=1,1,0)</f>
        <v>#REF!</v>
      </c>
      <c r="AN9" s="247" t="e">
        <f>IF(#REF!=2,1,0)</f>
        <v>#REF!</v>
      </c>
      <c r="AO9" s="247" t="e">
        <f>IF(#REF!=2,1,0)</f>
        <v>#REF!</v>
      </c>
      <c r="AP9" s="247" t="e">
        <f>IF(#REF!=2,1,0)</f>
        <v>#REF!</v>
      </c>
      <c r="AQ9" s="247" t="e">
        <f>IF(#REF!=2,1,0)</f>
        <v>#REF!</v>
      </c>
      <c r="AR9" s="247" t="e">
        <f>IF(#REF!=3,1,0)</f>
        <v>#REF!</v>
      </c>
      <c r="AS9" s="247" t="e">
        <f>IF(#REF!=2,1,0)</f>
        <v>#REF!</v>
      </c>
      <c r="AT9" s="247" t="e">
        <f>IF(#REF!=1,1,0)</f>
        <v>#REF!</v>
      </c>
      <c r="AU9" s="247" t="e">
        <f>IF(#REF!=3,1,0)</f>
        <v>#REF!</v>
      </c>
      <c r="AV9" s="247" t="e">
        <f>IF(#REF!=4,1,0)</f>
        <v>#REF!</v>
      </c>
      <c r="AW9" s="247" t="e">
        <f>IF(#REF!=4,1,0)</f>
        <v>#REF!</v>
      </c>
      <c r="AX9" s="247" t="e">
        <f>IF(#REF!=1,1,0)</f>
        <v>#REF!</v>
      </c>
      <c r="AY9" s="247" t="e">
        <f>IF(#REF!=2,1,0)</f>
        <v>#REF!</v>
      </c>
      <c r="AZ9" s="247" t="e">
        <f>IF(#REF!=1,1,0)</f>
        <v>#REF!</v>
      </c>
      <c r="BA9" s="247" t="e">
        <f>IF(#REF!=2,1,0)</f>
        <v>#REF!</v>
      </c>
      <c r="BB9" s="247" t="e">
        <f>IF(#REF!="obligatoire",1,0)</f>
        <v>#REF!</v>
      </c>
      <c r="BC9" s="247" t="e">
        <f>IF(#REF!="plusieurs cycles",1,0)</f>
        <v>#REF!</v>
      </c>
      <c r="BD9" s="247" t="e">
        <f>IF(#REF!="cerveau",1,0)</f>
        <v>#REF!</v>
      </c>
      <c r="BE9" s="247" t="e">
        <f>IF(#REF!="énergie",1,0)</f>
        <v>#REF!</v>
      </c>
      <c r="BF9" s="247" t="e">
        <f>IF(#REF!="chez eux",1,0)</f>
        <v>#REF!</v>
      </c>
      <c r="BG9" s="247" t="e">
        <f>IF(#REF!="après-midi",1,0)</f>
        <v>#REF!</v>
      </c>
      <c r="BH9" s="247" t="e">
        <f>IF(#REF!="barrage",1,0)</f>
        <v>#REF!</v>
      </c>
      <c r="BI9" s="247" t="e">
        <f>IF(#REF!="se baigner",1,0)</f>
        <v>#REF!</v>
      </c>
      <c r="BJ9" s="247" t="e">
        <f>IF(#REF!="correct",1,0)</f>
        <v>#REF!</v>
      </c>
      <c r="BK9" s="247" t="e">
        <f>IF(#REF!="correct",1,0)</f>
        <v>#REF!</v>
      </c>
      <c r="BL9" s="247" t="e">
        <f>IF(#REF!="correct",1,0)</f>
        <v>#REF!</v>
      </c>
      <c r="BM9" s="247" t="e">
        <f>IF(#REF!="correct",1,0)</f>
        <v>#REF!</v>
      </c>
      <c r="BN9" s="247" t="e">
        <f>IF(#REF!="correct",1,0)</f>
        <v>#REF!</v>
      </c>
      <c r="BO9" s="247" t="e">
        <f>IF(#REF!="correct",1,0)</f>
        <v>#REF!</v>
      </c>
      <c r="BP9" s="247" t="e">
        <f>IF(#REF!="correct",1,0)</f>
        <v>#REF!</v>
      </c>
      <c r="BQ9" s="247" t="e">
        <f>IF(#REF!="correct",1,0)</f>
        <v>#REF!</v>
      </c>
      <c r="BR9" s="247" t="e">
        <f>IF(#REF!="correct",1,0)</f>
        <v>#REF!</v>
      </c>
      <c r="BS9" s="247" t="e">
        <f>IF(#REF!="correct",1,0)</f>
        <v>#REF!</v>
      </c>
      <c r="BT9" s="247" t="e">
        <f>IF(#REF!="correct",1,0)</f>
        <v>#REF!</v>
      </c>
      <c r="BU9" s="247"/>
      <c r="BV9" s="247" t="e">
        <f>IF(#REF!="x",1,0)</f>
        <v>#REF!</v>
      </c>
      <c r="BW9" s="247" t="e">
        <f>IF(#REF!="x",1,0)</f>
        <v>#REF!</v>
      </c>
      <c r="BX9" s="247" t="e">
        <f>IF(#REF!="x",1,0)</f>
        <v>#REF!</v>
      </c>
      <c r="BY9" s="247" t="e">
        <f>IF(#REF!="x",1,0)</f>
        <v>#REF!</v>
      </c>
      <c r="BZ9" s="247" t="e">
        <f>IF(#REF!="x",1,0)</f>
        <v>#REF!</v>
      </c>
      <c r="CA9" s="247"/>
      <c r="CB9" s="247" t="e">
        <f>IF(#REF!="x",1,0)</f>
        <v>#REF!</v>
      </c>
      <c r="CC9" s="247" t="e">
        <f>IF(#REF!="x",1,0)</f>
        <v>#REF!</v>
      </c>
      <c r="CD9" s="247" t="e">
        <f>IF(#REF!="x",1,0)</f>
        <v>#REF!</v>
      </c>
      <c r="CE9" s="247" t="e">
        <f>IF(#REF!="x",1,0)</f>
        <v>#REF!</v>
      </c>
      <c r="CF9" s="247" t="e">
        <f>IF(#REF!="x",1,0)</f>
        <v>#REF!</v>
      </c>
      <c r="CG9" s="247"/>
      <c r="CH9" s="247" t="e">
        <f>IF(#REF!="x",1,0)</f>
        <v>#REF!</v>
      </c>
      <c r="CI9" s="247" t="e">
        <f>IF(#REF!="x",1,0)</f>
        <v>#REF!</v>
      </c>
      <c r="CJ9" s="247" t="e">
        <f>IF(#REF!="x",1,0)</f>
        <v>#REF!</v>
      </c>
      <c r="CK9" s="247" t="e">
        <f>IF(#REF!="x",1,0)</f>
        <v>#REF!</v>
      </c>
      <c r="CL9" s="247" t="e">
        <f>IF(#REF!="x",1,0)</f>
        <v>#REF!</v>
      </c>
      <c r="CM9" s="247"/>
      <c r="CN9" s="247" t="e">
        <f>IF(#REF!="x",1,0)</f>
        <v>#REF!</v>
      </c>
      <c r="CO9" s="247" t="e">
        <f>IF(#REF!="x",1,0)</f>
        <v>#REF!</v>
      </c>
      <c r="CP9" s="247" t="e">
        <f>IF(#REF!="x",1,0)</f>
        <v>#REF!</v>
      </c>
      <c r="CQ9" s="247" t="e">
        <f>IF(#REF!="x",1,0)</f>
        <v>#REF!</v>
      </c>
      <c r="CR9" s="247" t="e">
        <f>IF(#REF!="x",1,0)</f>
        <v>#REF!</v>
      </c>
      <c r="CS9" s="247"/>
      <c r="CT9" s="247" t="e">
        <f>IF(#REF!="x",1,0)</f>
        <v>#REF!</v>
      </c>
      <c r="CU9" s="247" t="e">
        <f>IF(#REF!="x",1,0)</f>
        <v>#REF!</v>
      </c>
      <c r="CV9" s="247" t="e">
        <f>IF(#REF!="x",1,0)</f>
        <v>#REF!</v>
      </c>
      <c r="CW9" s="247" t="e">
        <f>IF(#REF!="x",1,0)</f>
        <v>#REF!</v>
      </c>
      <c r="CX9" s="247" t="e">
        <f>IF(#REF!="x",1,0)</f>
        <v>#REF!</v>
      </c>
      <c r="CY9" s="247"/>
      <c r="CZ9" s="247" t="e">
        <f>IF(#REF!="x",1,0)</f>
        <v>#REF!</v>
      </c>
      <c r="DA9" s="247" t="e">
        <f>IF(#REF!="x",1,0)</f>
        <v>#REF!</v>
      </c>
      <c r="DB9" s="247" t="e">
        <f>IF(#REF!="x",1,0)</f>
        <v>#REF!</v>
      </c>
      <c r="DC9" s="247" t="e">
        <f>IF(#REF!="x",1,0)</f>
        <v>#REF!</v>
      </c>
      <c r="DD9" s="247" t="e">
        <f>IF(#REF!="x",1,0)</f>
        <v>#REF!</v>
      </c>
      <c r="DE9" s="247"/>
      <c r="DF9" s="247" t="e">
        <f>IF(#REF!="x",1,0)</f>
        <v>#REF!</v>
      </c>
      <c r="DG9" s="247" t="e">
        <f>IF(#REF!="x",1,0)</f>
        <v>#REF!</v>
      </c>
      <c r="DH9" s="247" t="e">
        <f>IF(#REF!="x",1,0)</f>
        <v>#REF!</v>
      </c>
      <c r="DI9" s="247" t="e">
        <f>IF(#REF!="x",1,0)</f>
        <v>#REF!</v>
      </c>
      <c r="DJ9" s="247" t="e">
        <f>IF(#REF!="x",1,0)</f>
        <v>#REF!</v>
      </c>
      <c r="DK9" s="247"/>
      <c r="DL9" s="247" t="e">
        <f>IF(#REF!="x",1,0)</f>
        <v>#REF!</v>
      </c>
      <c r="DM9" s="247" t="e">
        <f>IF(#REF!="x",1,0)</f>
        <v>#REF!</v>
      </c>
      <c r="DN9" s="247" t="e">
        <f>IF(#REF!="x",1,0)</f>
        <v>#REF!</v>
      </c>
      <c r="DO9" s="247" t="e">
        <f>IF(#REF!="x",1,0)</f>
        <v>#REF!</v>
      </c>
      <c r="DP9" s="247" t="e">
        <f>IF(#REF!="x",1,0)</f>
        <v>#REF!</v>
      </c>
      <c r="DQ9" s="247"/>
      <c r="DR9" s="247" t="e">
        <f>IF(#REF!="x",1,0)</f>
        <v>#REF!</v>
      </c>
      <c r="DS9" s="247" t="e">
        <f>IF(#REF!="x",1,0)</f>
        <v>#REF!</v>
      </c>
      <c r="DT9" s="247" t="e">
        <f>IF(#REF!="x",1,0)</f>
        <v>#REF!</v>
      </c>
      <c r="DU9" s="247" t="e">
        <f>IF(#REF!="x",1,0)</f>
        <v>#REF!</v>
      </c>
      <c r="DV9" s="247" t="e">
        <f>IF(#REF!="x",1,0)</f>
        <v>#REF!</v>
      </c>
      <c r="DW9" s="247"/>
      <c r="DX9" s="247" t="e">
        <f>IF(#REF!="x",1,0)</f>
        <v>#REF!</v>
      </c>
      <c r="DY9" s="247" t="e">
        <f>IF(#REF!="x",1,0)</f>
        <v>#REF!</v>
      </c>
      <c r="DZ9" s="247" t="e">
        <f>IF(#REF!="x",1,0)</f>
        <v>#REF!</v>
      </c>
      <c r="EA9" s="247" t="e">
        <f>IF(#REF!="x",1,0)</f>
        <v>#REF!</v>
      </c>
      <c r="EB9" s="247" t="e">
        <f>IF(#REF!="x",1,0)</f>
        <v>#REF!</v>
      </c>
      <c r="EC9" s="247"/>
      <c r="ED9" s="247" t="e">
        <f>IF(#REF!="x",1,0)</f>
        <v>#REF!</v>
      </c>
      <c r="EE9" s="247" t="e">
        <f>IF(#REF!="x",1,0)</f>
        <v>#REF!</v>
      </c>
      <c r="EF9" s="247" t="e">
        <f>IF(#REF!="x",1,0)</f>
        <v>#REF!</v>
      </c>
      <c r="EG9" s="247" t="e">
        <f>IF(#REF!="x",1,0)</f>
        <v>#REF!</v>
      </c>
      <c r="EH9" s="247" t="e">
        <f>IF(#REF!="x",1,0)</f>
        <v>#REF!</v>
      </c>
      <c r="EI9" s="247"/>
      <c r="EJ9" s="247" t="e">
        <f>IF(#REF!="x",1,0)</f>
        <v>#REF!</v>
      </c>
      <c r="EK9" s="247" t="e">
        <f>IF(#REF!="x",1,0)</f>
        <v>#REF!</v>
      </c>
      <c r="EL9" s="247" t="e">
        <f>IF(#REF!="x",1,0)</f>
        <v>#REF!</v>
      </c>
      <c r="EM9" s="247" t="e">
        <f>IF(#REF!="x",1,0)</f>
        <v>#REF!</v>
      </c>
      <c r="EN9" s="247" t="e">
        <f>IF(#REF!="x",1,0)</f>
        <v>#REF!</v>
      </c>
      <c r="EO9" s="247"/>
      <c r="EP9" s="247"/>
      <c r="EQ9" s="247"/>
      <c r="ER9" s="247"/>
      <c r="ES9" s="247" t="e">
        <f>#REF!</f>
        <v>#REF!</v>
      </c>
      <c r="ET9" s="247" t="e">
        <f>IF(#REF!="correct",1,0)</f>
        <v>#REF!</v>
      </c>
      <c r="EU9" s="247" t="e">
        <f>IF(#REF!="correct",1,0)</f>
        <v>#REF!</v>
      </c>
      <c r="EV9" s="247" t="e">
        <f>IF(#REF!="correct",1,0)</f>
        <v>#REF!</v>
      </c>
      <c r="EW9" s="247" t="e">
        <f>IF(#REF!="correct",1,0)</f>
        <v>#REF!</v>
      </c>
      <c r="EX9" s="247" t="e">
        <f>IF(#REF!="correct",1,0)</f>
        <v>#REF!</v>
      </c>
      <c r="EY9" s="247" t="e">
        <f>IF(#REF!="correct",1,0)</f>
        <v>#REF!</v>
      </c>
      <c r="EZ9" s="247" t="e">
        <f>IF(#REF!="correct",1,0)</f>
        <v>#REF!</v>
      </c>
      <c r="FA9" s="247" t="e">
        <f>IF(#REF!="correct",1,0)</f>
        <v>#REF!</v>
      </c>
      <c r="FB9" s="247" t="e">
        <f>IF(#REF!="correct",1,0)</f>
        <v>#REF!</v>
      </c>
      <c r="FC9" s="247" t="e">
        <f>IF(#REF!="correct",1,0)</f>
        <v>#REF!</v>
      </c>
      <c r="FD9" s="247" t="e">
        <f>IF(#REF!="correct",1,0)</f>
        <v>#REF!</v>
      </c>
      <c r="FE9" s="247" t="e">
        <f>IF(#REF!="correct",1,0)</f>
        <v>#REF!</v>
      </c>
      <c r="FF9" s="247" t="e">
        <f>IF(#REF!="correct",1,0)</f>
        <v>#REF!</v>
      </c>
      <c r="FG9" s="247" t="e">
        <f>IF(#REF!="correct",1,0)</f>
        <v>#REF!</v>
      </c>
      <c r="FH9" s="247" t="e">
        <f>IF(#REF!="correct",1,0)</f>
        <v>#REF!</v>
      </c>
      <c r="FI9" s="247" t="e">
        <f>IF(#REF!="correct",1,0)</f>
        <v>#REF!</v>
      </c>
      <c r="FJ9" s="247" t="e">
        <f>IF(#REF!="correct",1,0)</f>
        <v>#REF!</v>
      </c>
      <c r="FK9" s="247" t="e">
        <f>IF(#REF!="correct",1,0)</f>
        <v>#REF!</v>
      </c>
      <c r="FL9" s="247" t="e">
        <f>IF(#REF!="correct",1,0)</f>
        <v>#REF!</v>
      </c>
      <c r="FM9" s="247" t="e">
        <f>IF(#REF!="correct",1,0)</f>
        <v>#REF!</v>
      </c>
      <c r="FN9" s="247" t="e">
        <f>#REF!</f>
        <v>#REF!</v>
      </c>
      <c r="FO9" s="247"/>
      <c r="FP9" s="247"/>
      <c r="FQ9" s="247" t="e">
        <f>#REF!</f>
        <v>#REF!</v>
      </c>
      <c r="FR9" s="247"/>
      <c r="FS9" s="247"/>
      <c r="FT9" s="247" t="e">
        <f>#REF!</f>
        <v>#REF!</v>
      </c>
      <c r="FU9" s="247"/>
      <c r="FV9" s="247" t="e">
        <f>IF(#REF!="correct",1,0)</f>
        <v>#REF!</v>
      </c>
      <c r="FW9" s="247" t="e">
        <f>IF(#REF!="correct",1,0)</f>
        <v>#REF!</v>
      </c>
      <c r="FX9" s="247" t="e">
        <f>IF(#REF!="correct",1,0)</f>
        <v>#REF!</v>
      </c>
      <c r="FY9" s="247" t="e">
        <f>IF(#REF!="correct",1,0)</f>
        <v>#REF!</v>
      </c>
      <c r="FZ9" s="247" t="e">
        <f>IF(#REF!=36,1,0)</f>
        <v>#REF!</v>
      </c>
      <c r="GA9" s="247" t="e">
        <f>IF(#REF!=34,1,0)</f>
        <v>#REF!</v>
      </c>
      <c r="GB9" s="247" t="e">
        <f>IF(#REF!=60,1,0)</f>
        <v>#REF!</v>
      </c>
      <c r="GC9" s="247" t="e">
        <f>IF(#REF!=70,1,0)</f>
        <v>#REF!</v>
      </c>
      <c r="GD9" s="247" t="e">
        <f>IF(OR(#REF!=80,#REF!=81),1,0)</f>
        <v>#REF!</v>
      </c>
      <c r="GE9" s="247" t="e">
        <f>IF(OR(#REF!=82,#REF!=83),1,0)</f>
        <v>#REF!</v>
      </c>
      <c r="GF9" s="247" t="e">
        <f>IF(OR(#REF!=10,#REF!=12),1,0)</f>
        <v>#REF!</v>
      </c>
      <c r="GG9" s="247" t="e">
        <f>IF(OR(#REF!=40,#REF!=41),1,0)</f>
        <v>#REF!</v>
      </c>
      <c r="GH9" s="247" t="e">
        <f>IF(OR(#REF!=45,#REF!=46),1,0)</f>
        <v>#REF!</v>
      </c>
      <c r="GI9" s="247" t="e">
        <f>IF(OR(#REF!=38,#REF!=39),1,0)</f>
        <v>#REF!</v>
      </c>
      <c r="GJ9" s="247" t="e">
        <f>IF(OR(#REF!=32,#REF!=35,#REF!=37),1,0)</f>
        <v>#REF!</v>
      </c>
      <c r="GK9" s="247" t="e">
        <f>IF(OR(#REF!=14,#REF!=15),1,0)</f>
        <v>#REF!</v>
      </c>
      <c r="GL9" s="247" t="e">
        <f>IF(OR(#REF!=23,#REF!=24),1,0)</f>
        <v>#REF!</v>
      </c>
      <c r="GM9" s="247" t="e">
        <f>IF(OR(#REF!=27,#REF!=28),1,0)</f>
        <v>#REF!</v>
      </c>
      <c r="GN9" s="247" t="e">
        <f>IF(OR(#REF!=40,#REF!=42),1,0)</f>
        <v>#REF!</v>
      </c>
      <c r="GO9" s="247" t="e">
        <f>IF(#REF!="correct",1,0)</f>
        <v>#REF!</v>
      </c>
      <c r="GP9" s="247" t="e">
        <f>IF(#REF!="correct",1,0)</f>
        <v>#REF!</v>
      </c>
      <c r="GQ9" s="247" t="e">
        <f>IF(#REF!="correct",1,0)</f>
        <v>#REF!</v>
      </c>
      <c r="GR9" s="247" t="e">
        <f>IF(#REF!="correct",1,0)</f>
        <v>#REF!</v>
      </c>
      <c r="GS9" s="247" t="e">
        <f>IF(#REF!="correct",1,0)</f>
        <v>#REF!</v>
      </c>
      <c r="GT9" s="247" t="e">
        <f>IF(#REF!="correct",1,0)</f>
        <v>#REF!</v>
      </c>
      <c r="GU9" s="247" t="e">
        <f>IF(#REF!="correct",1,0)</f>
        <v>#REF!</v>
      </c>
      <c r="GV9" s="247" t="e">
        <f>IF(#REF!="correct",1,0)</f>
        <v>#REF!</v>
      </c>
      <c r="GW9" s="247" t="e">
        <f>IF(#REF!="correct",1,0)</f>
        <v>#REF!</v>
      </c>
      <c r="GX9" s="247" t="e">
        <f>IF(#REF!="correct",1,0)</f>
        <v>#REF!</v>
      </c>
      <c r="GY9" s="247" t="e">
        <f>IF(#REF!="correct",1,0)</f>
        <v>#REF!</v>
      </c>
      <c r="GZ9" s="247" t="e">
        <f>IF(#REF!="correct",1,0)</f>
        <v>#REF!</v>
      </c>
      <c r="HA9" s="247" t="e">
        <f>IF(#REF!="correct",1,0)</f>
        <v>#REF!</v>
      </c>
      <c r="HB9" s="247" t="e">
        <f>IF(#REF!="correct",1,0)</f>
        <v>#REF!</v>
      </c>
      <c r="HC9" s="247" t="e">
        <f>IF(#REF!="correct",1,0)</f>
        <v>#REF!</v>
      </c>
      <c r="HD9" s="247" t="e">
        <f>IF(#REF!="correct",1,0)</f>
        <v>#REF!</v>
      </c>
      <c r="HE9" s="247" t="e">
        <f>IF(#REF!="correct",1,0)</f>
        <v>#REF!</v>
      </c>
      <c r="HF9" s="247" t="e">
        <f>IF(#REF!="correct",1,0)</f>
        <v>#REF!</v>
      </c>
      <c r="HG9" s="247" t="e">
        <f>IF(#REF!="correct",1,0)</f>
        <v>#REF!</v>
      </c>
      <c r="HH9" s="247" t="e">
        <f>IF(#REF!="correct",1,0)</f>
        <v>#REF!</v>
      </c>
      <c r="HI9" s="247" t="e">
        <f>IF(#REF!="correct",1,0)</f>
        <v>#REF!</v>
      </c>
      <c r="HJ9" s="247" t="e">
        <f>IF(#REF!="correct",1,0)</f>
        <v>#REF!</v>
      </c>
      <c r="HK9" s="247" t="e">
        <f>IF(#REF!="correct",1,0)</f>
        <v>#REF!</v>
      </c>
      <c r="HL9" s="247" t="e">
        <f>IF(#REF!="correct",1,0)</f>
        <v>#REF!</v>
      </c>
      <c r="HM9" s="247" t="e">
        <f>IF(#REF!="correct",1,0)</f>
        <v>#REF!</v>
      </c>
      <c r="HN9" s="247" t="e">
        <f>IF(#REF!="correct",1,0)</f>
        <v>#REF!</v>
      </c>
      <c r="HO9" s="247" t="e">
        <f>IF(#REF!="correct",1,0)</f>
        <v>#REF!</v>
      </c>
      <c r="HP9" s="247" t="e">
        <f>IF(#REF!="correct",1,0)</f>
        <v>#REF!</v>
      </c>
      <c r="HQ9" s="247" t="e">
        <f>IF(#REF!="correct",1,0)</f>
        <v>#REF!</v>
      </c>
      <c r="HR9" s="247" t="e">
        <f>IF(#REF!="correct",1,0)</f>
        <v>#REF!</v>
      </c>
      <c r="HS9" s="247" t="e">
        <f>IF(#REF!="correct",1,0)</f>
        <v>#REF!</v>
      </c>
      <c r="HT9" s="247" t="e">
        <f>IF(#REF!="correct",1,0)</f>
        <v>#REF!</v>
      </c>
      <c r="HU9" s="247" t="e">
        <f>IF(#REF!="correct",1,0)</f>
        <v>#REF!</v>
      </c>
      <c r="HV9" s="247" t="e">
        <f>IF(#REF!="correct",1,0)</f>
        <v>#REF!</v>
      </c>
      <c r="HW9" s="247" t="e">
        <f>IF(#REF!="correct",1,0)</f>
        <v>#REF!</v>
      </c>
      <c r="HX9" s="247" t="e">
        <f>IF(#REF!="correct",1,0)</f>
        <v>#REF!</v>
      </c>
      <c r="HY9" s="247" t="e">
        <f>IF(#REF!="correct",1,0)</f>
        <v>#REF!</v>
      </c>
      <c r="HZ9" s="247" t="e">
        <f>IF(#REF!="correct",1,0)</f>
        <v>#REF!</v>
      </c>
      <c r="IA9" s="247" t="e">
        <f>IF(#REF!="correct",1,0)</f>
        <v>#REF!</v>
      </c>
    </row>
    <row r="10" spans="1:235">
      <c r="A10" s="96">
        <f>Classe!B17</f>
        <v>0</v>
      </c>
      <c r="B10" s="96">
        <f>Classe!C17</f>
        <v>0</v>
      </c>
      <c r="C10" s="247" t="e">
        <f>IF(#REF!=3,1,0)</f>
        <v>#REF!</v>
      </c>
      <c r="D10" s="247" t="e">
        <f>IF(#REF!=4,1,0)</f>
        <v>#REF!</v>
      </c>
      <c r="E10" s="247" t="e">
        <f>IF(#REF!=2,1,0)</f>
        <v>#REF!</v>
      </c>
      <c r="F10" s="247" t="e">
        <f>IF(#REF!=1,1,0)</f>
        <v>#REF!</v>
      </c>
      <c r="G10" s="247" t="e">
        <f>IF(#REF!=4,1,0)</f>
        <v>#REF!</v>
      </c>
      <c r="H10" s="247" t="e">
        <f>IF(#REF!=1,1,0)</f>
        <v>#REF!</v>
      </c>
      <c r="I10" s="247" t="e">
        <f>IF(#REF!=2,1,0)</f>
        <v>#REF!</v>
      </c>
      <c r="J10" s="247" t="e">
        <f>IF(#REF!=3,1,0)</f>
        <v>#REF!</v>
      </c>
      <c r="K10" s="247" t="e">
        <f>IF(#REF!=1,1,0)</f>
        <v>#REF!</v>
      </c>
      <c r="L10" s="247" t="e">
        <f>IF(#REF!=1,1,0)</f>
        <v>#REF!</v>
      </c>
      <c r="M10" s="247" t="e">
        <f>IF(#REF!=4,1,0)</f>
        <v>#REF!</v>
      </c>
      <c r="N10" s="247" t="e">
        <f>IF(#REF!=3,1,0)</f>
        <v>#REF!</v>
      </c>
      <c r="O10" s="247" t="e">
        <f>IF(#REF!=3,1,0)</f>
        <v>#REF!</v>
      </c>
      <c r="P10" s="247" t="e">
        <f>IF(#REF!=3,1,0)</f>
        <v>#REF!</v>
      </c>
      <c r="Q10" s="247" t="e">
        <f>IF(#REF!="recette",1,0)</f>
        <v>#REF!</v>
      </c>
      <c r="R10" s="247" t="e">
        <f>IF(#REF!="tarte aux pommes",1,0)</f>
        <v>#REF!</v>
      </c>
      <c r="S10" s="247" t="e">
        <f>IF(#REF!="compote",1,0)</f>
        <v>#REF!</v>
      </c>
      <c r="T10" s="247" t="e">
        <f>IF(#REF!="four",1,0)</f>
        <v>#REF!</v>
      </c>
      <c r="U10" s="247" t="e">
        <f>IF(#REF!="correct",1,0)</f>
        <v>#REF!</v>
      </c>
      <c r="V10" s="247" t="e">
        <f>IF(#REF!="correct",1,0)</f>
        <v>#REF!</v>
      </c>
      <c r="W10" s="247" t="e">
        <f>IF(#REF!="correct",1,0)</f>
        <v>#REF!</v>
      </c>
      <c r="X10" s="247" t="e">
        <f>IF(#REF!="correct",1,0)</f>
        <v>#REF!</v>
      </c>
      <c r="Y10" s="247" t="e">
        <f>IF(#REF!="correct",1,0)</f>
        <v>#REF!</v>
      </c>
      <c r="Z10" s="247" t="e">
        <f>IF(#REF!="correct",1,0)</f>
        <v>#REF!</v>
      </c>
      <c r="AA10" s="247" t="e">
        <f>IF(#REF!="correct",1,0)</f>
        <v>#REF!</v>
      </c>
      <c r="AB10" s="247" t="e">
        <f>IF(#REF!="correct",1,0)</f>
        <v>#REF!</v>
      </c>
      <c r="AC10" s="247" t="e">
        <f>IF(#REF!="correct",1,0)</f>
        <v>#REF!</v>
      </c>
      <c r="AD10" s="247" t="e">
        <f>IF(#REF!="correct",1,0)</f>
        <v>#REF!</v>
      </c>
      <c r="AE10" s="247" t="e">
        <f>IF(#REF!="correct",1,0)</f>
        <v>#REF!</v>
      </c>
      <c r="AF10" s="247" t="e">
        <f>IF(#REF!="correct",1,0)</f>
        <v>#REF!</v>
      </c>
      <c r="AG10" s="247" t="e">
        <f>IF(#REF!="correct",1,0)</f>
        <v>#REF!</v>
      </c>
      <c r="AH10" s="247" t="e">
        <f>IF(#REF!="correct",1,0)</f>
        <v>#REF!</v>
      </c>
      <c r="AI10" s="247" t="e">
        <f>IF(#REF!="correct",1,0)</f>
        <v>#REF!</v>
      </c>
      <c r="AJ10" s="247" t="e">
        <f>IF(#REF!="correct",1,0)</f>
        <v>#REF!</v>
      </c>
      <c r="AK10" s="247" t="e">
        <f>#REF!</f>
        <v>#REF!</v>
      </c>
      <c r="AL10" s="247"/>
      <c r="AM10" s="247" t="e">
        <f>IF(#REF!=1,1,0)</f>
        <v>#REF!</v>
      </c>
      <c r="AN10" s="247" t="e">
        <f>IF(#REF!=2,1,0)</f>
        <v>#REF!</v>
      </c>
      <c r="AO10" s="247" t="e">
        <f>IF(#REF!=2,1,0)</f>
        <v>#REF!</v>
      </c>
      <c r="AP10" s="247" t="e">
        <f>IF(#REF!=2,1,0)</f>
        <v>#REF!</v>
      </c>
      <c r="AQ10" s="247" t="e">
        <f>IF(#REF!=2,1,0)</f>
        <v>#REF!</v>
      </c>
      <c r="AR10" s="247" t="e">
        <f>IF(#REF!=3,1,0)</f>
        <v>#REF!</v>
      </c>
      <c r="AS10" s="247" t="e">
        <f>IF(#REF!=2,1,0)</f>
        <v>#REF!</v>
      </c>
      <c r="AT10" s="247" t="e">
        <f>IF(#REF!=1,1,0)</f>
        <v>#REF!</v>
      </c>
      <c r="AU10" s="247" t="e">
        <f>IF(#REF!=3,1,0)</f>
        <v>#REF!</v>
      </c>
      <c r="AV10" s="247" t="e">
        <f>IF(#REF!=4,1,0)</f>
        <v>#REF!</v>
      </c>
      <c r="AW10" s="247" t="e">
        <f>IF(#REF!=4,1,0)</f>
        <v>#REF!</v>
      </c>
      <c r="AX10" s="247" t="e">
        <f>IF(#REF!=1,1,0)</f>
        <v>#REF!</v>
      </c>
      <c r="AY10" s="247" t="e">
        <f>IF(#REF!=2,1,0)</f>
        <v>#REF!</v>
      </c>
      <c r="AZ10" s="247" t="e">
        <f>IF(#REF!=1,1,0)</f>
        <v>#REF!</v>
      </c>
      <c r="BA10" s="247" t="e">
        <f>IF(#REF!=2,1,0)</f>
        <v>#REF!</v>
      </c>
      <c r="BB10" s="247" t="e">
        <f>IF(#REF!="obligatoire",1,0)</f>
        <v>#REF!</v>
      </c>
      <c r="BC10" s="247" t="e">
        <f>IF(#REF!="plusieurs cycles",1,0)</f>
        <v>#REF!</v>
      </c>
      <c r="BD10" s="247" t="e">
        <f>IF(#REF!="cerveau",1,0)</f>
        <v>#REF!</v>
      </c>
      <c r="BE10" s="247" t="e">
        <f>IF(#REF!="énergie",1,0)</f>
        <v>#REF!</v>
      </c>
      <c r="BF10" s="247" t="e">
        <f>IF(#REF!="chez eux",1,0)</f>
        <v>#REF!</v>
      </c>
      <c r="BG10" s="247" t="e">
        <f>IF(#REF!="après-midi",1,0)</f>
        <v>#REF!</v>
      </c>
      <c r="BH10" s="247" t="e">
        <f>IF(#REF!="barrage",1,0)</f>
        <v>#REF!</v>
      </c>
      <c r="BI10" s="247" t="e">
        <f>IF(#REF!="se baigner",1,0)</f>
        <v>#REF!</v>
      </c>
      <c r="BJ10" s="247" t="e">
        <f>IF(#REF!="correct",1,0)</f>
        <v>#REF!</v>
      </c>
      <c r="BK10" s="247" t="e">
        <f>IF(#REF!="correct",1,0)</f>
        <v>#REF!</v>
      </c>
      <c r="BL10" s="247" t="e">
        <f>IF(#REF!="correct",1,0)</f>
        <v>#REF!</v>
      </c>
      <c r="BM10" s="247" t="e">
        <f>IF(#REF!="correct",1,0)</f>
        <v>#REF!</v>
      </c>
      <c r="BN10" s="247" t="e">
        <f>IF(#REF!="correct",1,0)</f>
        <v>#REF!</v>
      </c>
      <c r="BO10" s="247" t="e">
        <f>IF(#REF!="correct",1,0)</f>
        <v>#REF!</v>
      </c>
      <c r="BP10" s="247" t="e">
        <f>IF(#REF!="correct",1,0)</f>
        <v>#REF!</v>
      </c>
      <c r="BQ10" s="247" t="e">
        <f>IF(#REF!="correct",1,0)</f>
        <v>#REF!</v>
      </c>
      <c r="BR10" s="247" t="e">
        <f>IF(#REF!="correct",1,0)</f>
        <v>#REF!</v>
      </c>
      <c r="BS10" s="247" t="e">
        <f>IF(#REF!="correct",1,0)</f>
        <v>#REF!</v>
      </c>
      <c r="BT10" s="247" t="e">
        <f>IF(#REF!="correct",1,0)</f>
        <v>#REF!</v>
      </c>
      <c r="BU10" s="247"/>
      <c r="BV10" s="247" t="e">
        <f>IF(#REF!="x",1,0)</f>
        <v>#REF!</v>
      </c>
      <c r="BW10" s="247" t="e">
        <f>IF(#REF!="x",1,0)</f>
        <v>#REF!</v>
      </c>
      <c r="BX10" s="247" t="e">
        <f>IF(#REF!="x",1,0)</f>
        <v>#REF!</v>
      </c>
      <c r="BY10" s="247" t="e">
        <f>IF(#REF!="x",1,0)</f>
        <v>#REF!</v>
      </c>
      <c r="BZ10" s="247" t="e">
        <f>IF(#REF!="x",1,0)</f>
        <v>#REF!</v>
      </c>
      <c r="CA10" s="247"/>
      <c r="CB10" s="247" t="e">
        <f>IF(#REF!="x",1,0)</f>
        <v>#REF!</v>
      </c>
      <c r="CC10" s="247" t="e">
        <f>IF(#REF!="x",1,0)</f>
        <v>#REF!</v>
      </c>
      <c r="CD10" s="247" t="e">
        <f>IF(#REF!="x",1,0)</f>
        <v>#REF!</v>
      </c>
      <c r="CE10" s="247" t="e">
        <f>IF(#REF!="x",1,0)</f>
        <v>#REF!</v>
      </c>
      <c r="CF10" s="247" t="e">
        <f>IF(#REF!="x",1,0)</f>
        <v>#REF!</v>
      </c>
      <c r="CG10" s="247"/>
      <c r="CH10" s="247" t="e">
        <f>IF(#REF!="x",1,0)</f>
        <v>#REF!</v>
      </c>
      <c r="CI10" s="247" t="e">
        <f>IF(#REF!="x",1,0)</f>
        <v>#REF!</v>
      </c>
      <c r="CJ10" s="247" t="e">
        <f>IF(#REF!="x",1,0)</f>
        <v>#REF!</v>
      </c>
      <c r="CK10" s="247" t="e">
        <f>IF(#REF!="x",1,0)</f>
        <v>#REF!</v>
      </c>
      <c r="CL10" s="247" t="e">
        <f>IF(#REF!="x",1,0)</f>
        <v>#REF!</v>
      </c>
      <c r="CM10" s="247"/>
      <c r="CN10" s="247" t="e">
        <f>IF(#REF!="x",1,0)</f>
        <v>#REF!</v>
      </c>
      <c r="CO10" s="247" t="e">
        <f>IF(#REF!="x",1,0)</f>
        <v>#REF!</v>
      </c>
      <c r="CP10" s="247" t="e">
        <f>IF(#REF!="x",1,0)</f>
        <v>#REF!</v>
      </c>
      <c r="CQ10" s="247" t="e">
        <f>IF(#REF!="x",1,0)</f>
        <v>#REF!</v>
      </c>
      <c r="CR10" s="247" t="e">
        <f>IF(#REF!="x",1,0)</f>
        <v>#REF!</v>
      </c>
      <c r="CS10" s="247"/>
      <c r="CT10" s="247" t="e">
        <f>IF(#REF!="x",1,0)</f>
        <v>#REF!</v>
      </c>
      <c r="CU10" s="247" t="e">
        <f>IF(#REF!="x",1,0)</f>
        <v>#REF!</v>
      </c>
      <c r="CV10" s="247" t="e">
        <f>IF(#REF!="x",1,0)</f>
        <v>#REF!</v>
      </c>
      <c r="CW10" s="247" t="e">
        <f>IF(#REF!="x",1,0)</f>
        <v>#REF!</v>
      </c>
      <c r="CX10" s="247" t="e">
        <f>IF(#REF!="x",1,0)</f>
        <v>#REF!</v>
      </c>
      <c r="CY10" s="247"/>
      <c r="CZ10" s="247" t="e">
        <f>IF(#REF!="x",1,0)</f>
        <v>#REF!</v>
      </c>
      <c r="DA10" s="247" t="e">
        <f>IF(#REF!="x",1,0)</f>
        <v>#REF!</v>
      </c>
      <c r="DB10" s="247" t="e">
        <f>IF(#REF!="x",1,0)</f>
        <v>#REF!</v>
      </c>
      <c r="DC10" s="247" t="e">
        <f>IF(#REF!="x",1,0)</f>
        <v>#REF!</v>
      </c>
      <c r="DD10" s="247" t="e">
        <f>IF(#REF!="x",1,0)</f>
        <v>#REF!</v>
      </c>
      <c r="DE10" s="247"/>
      <c r="DF10" s="247" t="e">
        <f>IF(#REF!="x",1,0)</f>
        <v>#REF!</v>
      </c>
      <c r="DG10" s="247" t="e">
        <f>IF(#REF!="x",1,0)</f>
        <v>#REF!</v>
      </c>
      <c r="DH10" s="247" t="e">
        <f>IF(#REF!="x",1,0)</f>
        <v>#REF!</v>
      </c>
      <c r="DI10" s="247" t="e">
        <f>IF(#REF!="x",1,0)</f>
        <v>#REF!</v>
      </c>
      <c r="DJ10" s="247" t="e">
        <f>IF(#REF!="x",1,0)</f>
        <v>#REF!</v>
      </c>
      <c r="DK10" s="247"/>
      <c r="DL10" s="247" t="e">
        <f>IF(#REF!="x",1,0)</f>
        <v>#REF!</v>
      </c>
      <c r="DM10" s="247" t="e">
        <f>IF(#REF!="x",1,0)</f>
        <v>#REF!</v>
      </c>
      <c r="DN10" s="247" t="e">
        <f>IF(#REF!="x",1,0)</f>
        <v>#REF!</v>
      </c>
      <c r="DO10" s="247" t="e">
        <f>IF(#REF!="x",1,0)</f>
        <v>#REF!</v>
      </c>
      <c r="DP10" s="247" t="e">
        <f>IF(#REF!="x",1,0)</f>
        <v>#REF!</v>
      </c>
      <c r="DQ10" s="247"/>
      <c r="DR10" s="247" t="e">
        <f>IF(#REF!="x",1,0)</f>
        <v>#REF!</v>
      </c>
      <c r="DS10" s="247" t="e">
        <f>IF(#REF!="x",1,0)</f>
        <v>#REF!</v>
      </c>
      <c r="DT10" s="247" t="e">
        <f>IF(#REF!="x",1,0)</f>
        <v>#REF!</v>
      </c>
      <c r="DU10" s="247" t="e">
        <f>IF(#REF!="x",1,0)</f>
        <v>#REF!</v>
      </c>
      <c r="DV10" s="247" t="e">
        <f>IF(#REF!="x",1,0)</f>
        <v>#REF!</v>
      </c>
      <c r="DW10" s="247"/>
      <c r="DX10" s="247" t="e">
        <f>IF(#REF!="x",1,0)</f>
        <v>#REF!</v>
      </c>
      <c r="DY10" s="247" t="e">
        <f>IF(#REF!="x",1,0)</f>
        <v>#REF!</v>
      </c>
      <c r="DZ10" s="247" t="e">
        <f>IF(#REF!="x",1,0)</f>
        <v>#REF!</v>
      </c>
      <c r="EA10" s="247" t="e">
        <f>IF(#REF!="x",1,0)</f>
        <v>#REF!</v>
      </c>
      <c r="EB10" s="247" t="e">
        <f>IF(#REF!="x",1,0)</f>
        <v>#REF!</v>
      </c>
      <c r="EC10" s="247"/>
      <c r="ED10" s="247" t="e">
        <f>IF(#REF!="x",1,0)</f>
        <v>#REF!</v>
      </c>
      <c r="EE10" s="247" t="e">
        <f>IF(#REF!="x",1,0)</f>
        <v>#REF!</v>
      </c>
      <c r="EF10" s="247" t="e">
        <f>IF(#REF!="x",1,0)</f>
        <v>#REF!</v>
      </c>
      <c r="EG10" s="247" t="e">
        <f>IF(#REF!="x",1,0)</f>
        <v>#REF!</v>
      </c>
      <c r="EH10" s="247" t="e">
        <f>IF(#REF!="x",1,0)</f>
        <v>#REF!</v>
      </c>
      <c r="EI10" s="247"/>
      <c r="EJ10" s="247" t="e">
        <f>IF(#REF!="x",1,0)</f>
        <v>#REF!</v>
      </c>
      <c r="EK10" s="247" t="e">
        <f>IF(#REF!="x",1,0)</f>
        <v>#REF!</v>
      </c>
      <c r="EL10" s="247" t="e">
        <f>IF(#REF!="x",1,0)</f>
        <v>#REF!</v>
      </c>
      <c r="EM10" s="247" t="e">
        <f>IF(#REF!="x",1,0)</f>
        <v>#REF!</v>
      </c>
      <c r="EN10" s="247" t="e">
        <f>IF(#REF!="x",1,0)</f>
        <v>#REF!</v>
      </c>
      <c r="EO10" s="247"/>
      <c r="EP10" s="247"/>
      <c r="EQ10" s="247"/>
      <c r="ER10" s="247"/>
      <c r="ES10" s="247" t="e">
        <f>#REF!</f>
        <v>#REF!</v>
      </c>
      <c r="ET10" s="247" t="e">
        <f>IF(#REF!="correct",1,0)</f>
        <v>#REF!</v>
      </c>
      <c r="EU10" s="247" t="e">
        <f>IF(#REF!="correct",1,0)</f>
        <v>#REF!</v>
      </c>
      <c r="EV10" s="247" t="e">
        <f>IF(#REF!="correct",1,0)</f>
        <v>#REF!</v>
      </c>
      <c r="EW10" s="247" t="e">
        <f>IF(#REF!="correct",1,0)</f>
        <v>#REF!</v>
      </c>
      <c r="EX10" s="247" t="e">
        <f>IF(#REF!="correct",1,0)</f>
        <v>#REF!</v>
      </c>
      <c r="EY10" s="247" t="e">
        <f>IF(#REF!="correct",1,0)</f>
        <v>#REF!</v>
      </c>
      <c r="EZ10" s="247" t="e">
        <f>IF(#REF!="correct",1,0)</f>
        <v>#REF!</v>
      </c>
      <c r="FA10" s="247" t="e">
        <f>IF(#REF!="correct",1,0)</f>
        <v>#REF!</v>
      </c>
      <c r="FB10" s="247" t="e">
        <f>IF(#REF!="correct",1,0)</f>
        <v>#REF!</v>
      </c>
      <c r="FC10" s="247" t="e">
        <f>IF(#REF!="correct",1,0)</f>
        <v>#REF!</v>
      </c>
      <c r="FD10" s="247" t="e">
        <f>IF(#REF!="correct",1,0)</f>
        <v>#REF!</v>
      </c>
      <c r="FE10" s="247" t="e">
        <f>IF(#REF!="correct",1,0)</f>
        <v>#REF!</v>
      </c>
      <c r="FF10" s="247" t="e">
        <f>IF(#REF!="correct",1,0)</f>
        <v>#REF!</v>
      </c>
      <c r="FG10" s="247" t="e">
        <f>IF(#REF!="correct",1,0)</f>
        <v>#REF!</v>
      </c>
      <c r="FH10" s="247" t="e">
        <f>IF(#REF!="correct",1,0)</f>
        <v>#REF!</v>
      </c>
      <c r="FI10" s="247" t="e">
        <f>IF(#REF!="correct",1,0)</f>
        <v>#REF!</v>
      </c>
      <c r="FJ10" s="247" t="e">
        <f>IF(#REF!="correct",1,0)</f>
        <v>#REF!</v>
      </c>
      <c r="FK10" s="247" t="e">
        <f>IF(#REF!="correct",1,0)</f>
        <v>#REF!</v>
      </c>
      <c r="FL10" s="247" t="e">
        <f>IF(#REF!="correct",1,0)</f>
        <v>#REF!</v>
      </c>
      <c r="FM10" s="247" t="e">
        <f>IF(#REF!="correct",1,0)</f>
        <v>#REF!</v>
      </c>
      <c r="FN10" s="247" t="e">
        <f>#REF!</f>
        <v>#REF!</v>
      </c>
      <c r="FO10" s="247"/>
      <c r="FP10" s="247"/>
      <c r="FQ10" s="247" t="e">
        <f>#REF!</f>
        <v>#REF!</v>
      </c>
      <c r="FR10" s="247"/>
      <c r="FS10" s="247"/>
      <c r="FT10" s="247" t="e">
        <f>#REF!</f>
        <v>#REF!</v>
      </c>
      <c r="FU10" s="247"/>
      <c r="FV10" s="247" t="e">
        <f>IF(#REF!="correct",1,0)</f>
        <v>#REF!</v>
      </c>
      <c r="FW10" s="247" t="e">
        <f>IF(#REF!="correct",1,0)</f>
        <v>#REF!</v>
      </c>
      <c r="FX10" s="247" t="e">
        <f>IF(#REF!="correct",1,0)</f>
        <v>#REF!</v>
      </c>
      <c r="FY10" s="247" t="e">
        <f>IF(#REF!="correct",1,0)</f>
        <v>#REF!</v>
      </c>
      <c r="FZ10" s="247" t="e">
        <f>IF(#REF!=36,1,0)</f>
        <v>#REF!</v>
      </c>
      <c r="GA10" s="247" t="e">
        <f>IF(#REF!=34,1,0)</f>
        <v>#REF!</v>
      </c>
      <c r="GB10" s="247" t="e">
        <f>IF(#REF!=60,1,0)</f>
        <v>#REF!</v>
      </c>
      <c r="GC10" s="247" t="e">
        <f>IF(#REF!=70,1,0)</f>
        <v>#REF!</v>
      </c>
      <c r="GD10" s="247" t="e">
        <f>IF(OR(#REF!=80,#REF!=81),1,0)</f>
        <v>#REF!</v>
      </c>
      <c r="GE10" s="247" t="e">
        <f>IF(OR(#REF!=82,#REF!=83),1,0)</f>
        <v>#REF!</v>
      </c>
      <c r="GF10" s="247" t="e">
        <f>IF(OR(#REF!=10,#REF!=12),1,0)</f>
        <v>#REF!</v>
      </c>
      <c r="GG10" s="247" t="e">
        <f>IF(OR(#REF!=40,#REF!=41),1,0)</f>
        <v>#REF!</v>
      </c>
      <c r="GH10" s="247" t="e">
        <f>IF(OR(#REF!=45,#REF!=46),1,0)</f>
        <v>#REF!</v>
      </c>
      <c r="GI10" s="247" t="e">
        <f>IF(OR(#REF!=38,#REF!=39),1,0)</f>
        <v>#REF!</v>
      </c>
      <c r="GJ10" s="247" t="e">
        <f>IF(OR(#REF!=32,#REF!=35,#REF!=37),1,0)</f>
        <v>#REF!</v>
      </c>
      <c r="GK10" s="247" t="e">
        <f>IF(OR(#REF!=14,#REF!=15),1,0)</f>
        <v>#REF!</v>
      </c>
      <c r="GL10" s="247" t="e">
        <f>IF(OR(#REF!=23,#REF!=24),1,0)</f>
        <v>#REF!</v>
      </c>
      <c r="GM10" s="247" t="e">
        <f>IF(OR(#REF!=27,#REF!=28),1,0)</f>
        <v>#REF!</v>
      </c>
      <c r="GN10" s="247" t="e">
        <f>IF(OR(#REF!=40,#REF!=42),1,0)</f>
        <v>#REF!</v>
      </c>
      <c r="GO10" s="247" t="e">
        <f>IF(#REF!="correct",1,0)</f>
        <v>#REF!</v>
      </c>
      <c r="GP10" s="247" t="e">
        <f>IF(#REF!="correct",1,0)</f>
        <v>#REF!</v>
      </c>
      <c r="GQ10" s="247" t="e">
        <f>IF(#REF!="correct",1,0)</f>
        <v>#REF!</v>
      </c>
      <c r="GR10" s="247" t="e">
        <f>IF(#REF!="correct",1,0)</f>
        <v>#REF!</v>
      </c>
      <c r="GS10" s="247" t="e">
        <f>IF(#REF!="correct",1,0)</f>
        <v>#REF!</v>
      </c>
      <c r="GT10" s="247" t="e">
        <f>IF(#REF!="correct",1,0)</f>
        <v>#REF!</v>
      </c>
      <c r="GU10" s="247" t="e">
        <f>IF(#REF!="correct",1,0)</f>
        <v>#REF!</v>
      </c>
      <c r="GV10" s="247" t="e">
        <f>IF(#REF!="correct",1,0)</f>
        <v>#REF!</v>
      </c>
      <c r="GW10" s="247" t="e">
        <f>IF(#REF!="correct",1,0)</f>
        <v>#REF!</v>
      </c>
      <c r="GX10" s="247" t="e">
        <f>IF(#REF!="correct",1,0)</f>
        <v>#REF!</v>
      </c>
      <c r="GY10" s="247" t="e">
        <f>IF(#REF!="correct",1,0)</f>
        <v>#REF!</v>
      </c>
      <c r="GZ10" s="247" t="e">
        <f>IF(#REF!="correct",1,0)</f>
        <v>#REF!</v>
      </c>
      <c r="HA10" s="247" t="e">
        <f>IF(#REF!="correct",1,0)</f>
        <v>#REF!</v>
      </c>
      <c r="HB10" s="247" t="e">
        <f>IF(#REF!="correct",1,0)</f>
        <v>#REF!</v>
      </c>
      <c r="HC10" s="247" t="e">
        <f>IF(#REF!="correct",1,0)</f>
        <v>#REF!</v>
      </c>
      <c r="HD10" s="247" t="e">
        <f>IF(#REF!="correct",1,0)</f>
        <v>#REF!</v>
      </c>
      <c r="HE10" s="247" t="e">
        <f>IF(#REF!="correct",1,0)</f>
        <v>#REF!</v>
      </c>
      <c r="HF10" s="247" t="e">
        <f>IF(#REF!="correct",1,0)</f>
        <v>#REF!</v>
      </c>
      <c r="HG10" s="247" t="e">
        <f>IF(#REF!="correct",1,0)</f>
        <v>#REF!</v>
      </c>
      <c r="HH10" s="247" t="e">
        <f>IF(#REF!="correct",1,0)</f>
        <v>#REF!</v>
      </c>
      <c r="HI10" s="247" t="e">
        <f>IF(#REF!="correct",1,0)</f>
        <v>#REF!</v>
      </c>
      <c r="HJ10" s="247" t="e">
        <f>IF(#REF!="correct",1,0)</f>
        <v>#REF!</v>
      </c>
      <c r="HK10" s="247" t="e">
        <f>IF(#REF!="correct",1,0)</f>
        <v>#REF!</v>
      </c>
      <c r="HL10" s="247" t="e">
        <f>IF(#REF!="correct",1,0)</f>
        <v>#REF!</v>
      </c>
      <c r="HM10" s="247" t="e">
        <f>IF(#REF!="correct",1,0)</f>
        <v>#REF!</v>
      </c>
      <c r="HN10" s="247" t="e">
        <f>IF(#REF!="correct",1,0)</f>
        <v>#REF!</v>
      </c>
      <c r="HO10" s="247" t="e">
        <f>IF(#REF!="correct",1,0)</f>
        <v>#REF!</v>
      </c>
      <c r="HP10" s="247" t="e">
        <f>IF(#REF!="correct",1,0)</f>
        <v>#REF!</v>
      </c>
      <c r="HQ10" s="247" t="e">
        <f>IF(#REF!="correct",1,0)</f>
        <v>#REF!</v>
      </c>
      <c r="HR10" s="247" t="e">
        <f>IF(#REF!="correct",1,0)</f>
        <v>#REF!</v>
      </c>
      <c r="HS10" s="247" t="e">
        <f>IF(#REF!="correct",1,0)</f>
        <v>#REF!</v>
      </c>
      <c r="HT10" s="247" t="e">
        <f>IF(#REF!="correct",1,0)</f>
        <v>#REF!</v>
      </c>
      <c r="HU10" s="247" t="e">
        <f>IF(#REF!="correct",1,0)</f>
        <v>#REF!</v>
      </c>
      <c r="HV10" s="247" t="e">
        <f>IF(#REF!="correct",1,0)</f>
        <v>#REF!</v>
      </c>
      <c r="HW10" s="247" t="e">
        <f>IF(#REF!="correct",1,0)</f>
        <v>#REF!</v>
      </c>
      <c r="HX10" s="247" t="e">
        <f>IF(#REF!="correct",1,0)</f>
        <v>#REF!</v>
      </c>
      <c r="HY10" s="247" t="e">
        <f>IF(#REF!="correct",1,0)</f>
        <v>#REF!</v>
      </c>
      <c r="HZ10" s="247" t="e">
        <f>IF(#REF!="correct",1,0)</f>
        <v>#REF!</v>
      </c>
      <c r="IA10" s="247" t="e">
        <f>IF(#REF!="correct",1,0)</f>
        <v>#REF!</v>
      </c>
    </row>
    <row r="11" spans="1:235">
      <c r="A11" s="96">
        <f>Classe!B18</f>
        <v>0</v>
      </c>
      <c r="B11" s="96">
        <f>Classe!C18</f>
        <v>0</v>
      </c>
      <c r="C11" s="247" t="e">
        <f>IF(#REF!=3,1,0)</f>
        <v>#REF!</v>
      </c>
      <c r="D11" s="247" t="e">
        <f>IF(#REF!=4,1,0)</f>
        <v>#REF!</v>
      </c>
      <c r="E11" s="247" t="e">
        <f>IF(#REF!=2,1,0)</f>
        <v>#REF!</v>
      </c>
      <c r="F11" s="247" t="e">
        <f>IF(#REF!=1,1,0)</f>
        <v>#REF!</v>
      </c>
      <c r="G11" s="247" t="e">
        <f>IF(#REF!=4,1,0)</f>
        <v>#REF!</v>
      </c>
      <c r="H11" s="247" t="e">
        <f>IF(#REF!=1,1,0)</f>
        <v>#REF!</v>
      </c>
      <c r="I11" s="247" t="e">
        <f>IF(#REF!=2,1,0)</f>
        <v>#REF!</v>
      </c>
      <c r="J11" s="247" t="e">
        <f>IF(#REF!=3,1,0)</f>
        <v>#REF!</v>
      </c>
      <c r="K11" s="247" t="e">
        <f>IF(#REF!=1,1,0)</f>
        <v>#REF!</v>
      </c>
      <c r="L11" s="247" t="e">
        <f>IF(#REF!=1,1,0)</f>
        <v>#REF!</v>
      </c>
      <c r="M11" s="247" t="e">
        <f>IF(#REF!=4,1,0)</f>
        <v>#REF!</v>
      </c>
      <c r="N11" s="247" t="e">
        <f>IF(#REF!=3,1,0)</f>
        <v>#REF!</v>
      </c>
      <c r="O11" s="247" t="e">
        <f>IF(#REF!=3,1,0)</f>
        <v>#REF!</v>
      </c>
      <c r="P11" s="247" t="e">
        <f>IF(#REF!=3,1,0)</f>
        <v>#REF!</v>
      </c>
      <c r="Q11" s="247" t="e">
        <f>IF(#REF!="recette",1,0)</f>
        <v>#REF!</v>
      </c>
      <c r="R11" s="247" t="e">
        <f>IF(#REF!="tarte aux pommes",1,0)</f>
        <v>#REF!</v>
      </c>
      <c r="S11" s="247" t="e">
        <f>IF(#REF!="compote",1,0)</f>
        <v>#REF!</v>
      </c>
      <c r="T11" s="247" t="e">
        <f>IF(#REF!="four",1,0)</f>
        <v>#REF!</v>
      </c>
      <c r="U11" s="247" t="e">
        <f>IF(#REF!="correct",1,0)</f>
        <v>#REF!</v>
      </c>
      <c r="V11" s="247" t="e">
        <f>IF(#REF!="correct",1,0)</f>
        <v>#REF!</v>
      </c>
      <c r="W11" s="247" t="e">
        <f>IF(#REF!="correct",1,0)</f>
        <v>#REF!</v>
      </c>
      <c r="X11" s="247" t="e">
        <f>IF(#REF!="correct",1,0)</f>
        <v>#REF!</v>
      </c>
      <c r="Y11" s="247" t="e">
        <f>IF(#REF!="correct",1,0)</f>
        <v>#REF!</v>
      </c>
      <c r="Z11" s="247" t="e">
        <f>IF(#REF!="correct",1,0)</f>
        <v>#REF!</v>
      </c>
      <c r="AA11" s="247" t="e">
        <f>IF(#REF!="correct",1,0)</f>
        <v>#REF!</v>
      </c>
      <c r="AB11" s="247" t="e">
        <f>IF(#REF!="correct",1,0)</f>
        <v>#REF!</v>
      </c>
      <c r="AC11" s="247" t="e">
        <f>IF(#REF!="correct",1,0)</f>
        <v>#REF!</v>
      </c>
      <c r="AD11" s="247" t="e">
        <f>IF(#REF!="correct",1,0)</f>
        <v>#REF!</v>
      </c>
      <c r="AE11" s="247" t="e">
        <f>IF(#REF!="correct",1,0)</f>
        <v>#REF!</v>
      </c>
      <c r="AF11" s="247" t="e">
        <f>IF(#REF!="correct",1,0)</f>
        <v>#REF!</v>
      </c>
      <c r="AG11" s="247" t="e">
        <f>IF(#REF!="correct",1,0)</f>
        <v>#REF!</v>
      </c>
      <c r="AH11" s="247" t="e">
        <f>IF(#REF!="correct",1,0)</f>
        <v>#REF!</v>
      </c>
      <c r="AI11" s="247" t="e">
        <f>IF(#REF!="correct",1,0)</f>
        <v>#REF!</v>
      </c>
      <c r="AJ11" s="247" t="e">
        <f>IF(#REF!="correct",1,0)</f>
        <v>#REF!</v>
      </c>
      <c r="AK11" s="247" t="e">
        <f>#REF!</f>
        <v>#REF!</v>
      </c>
      <c r="AL11" s="247"/>
      <c r="AM11" s="247" t="e">
        <f>IF(#REF!=1,1,0)</f>
        <v>#REF!</v>
      </c>
      <c r="AN11" s="247" t="e">
        <f>IF(#REF!=2,1,0)</f>
        <v>#REF!</v>
      </c>
      <c r="AO11" s="247" t="e">
        <f>IF(#REF!=2,1,0)</f>
        <v>#REF!</v>
      </c>
      <c r="AP11" s="247" t="e">
        <f>IF(#REF!=2,1,0)</f>
        <v>#REF!</v>
      </c>
      <c r="AQ11" s="247" t="e">
        <f>IF(#REF!=2,1,0)</f>
        <v>#REF!</v>
      </c>
      <c r="AR11" s="247" t="e">
        <f>IF(#REF!=3,1,0)</f>
        <v>#REF!</v>
      </c>
      <c r="AS11" s="247" t="e">
        <f>IF(#REF!=2,1,0)</f>
        <v>#REF!</v>
      </c>
      <c r="AT11" s="247" t="e">
        <f>IF(#REF!=1,1,0)</f>
        <v>#REF!</v>
      </c>
      <c r="AU11" s="247" t="e">
        <f>IF(#REF!=3,1,0)</f>
        <v>#REF!</v>
      </c>
      <c r="AV11" s="247" t="e">
        <f>IF(#REF!=4,1,0)</f>
        <v>#REF!</v>
      </c>
      <c r="AW11" s="247" t="e">
        <f>IF(#REF!=4,1,0)</f>
        <v>#REF!</v>
      </c>
      <c r="AX11" s="247" t="e">
        <f>IF(#REF!=1,1,0)</f>
        <v>#REF!</v>
      </c>
      <c r="AY11" s="247" t="e">
        <f>IF(#REF!=2,1,0)</f>
        <v>#REF!</v>
      </c>
      <c r="AZ11" s="247" t="e">
        <f>IF(#REF!=1,1,0)</f>
        <v>#REF!</v>
      </c>
      <c r="BA11" s="247" t="e">
        <f>IF(#REF!=2,1,0)</f>
        <v>#REF!</v>
      </c>
      <c r="BB11" s="247" t="e">
        <f>IF(#REF!="obligatoire",1,0)</f>
        <v>#REF!</v>
      </c>
      <c r="BC11" s="247" t="e">
        <f>IF(#REF!="plusieurs cycles",1,0)</f>
        <v>#REF!</v>
      </c>
      <c r="BD11" s="247" t="e">
        <f>IF(#REF!="cerveau",1,0)</f>
        <v>#REF!</v>
      </c>
      <c r="BE11" s="247" t="e">
        <f>IF(#REF!="énergie",1,0)</f>
        <v>#REF!</v>
      </c>
      <c r="BF11" s="247" t="e">
        <f>IF(#REF!="chez eux",1,0)</f>
        <v>#REF!</v>
      </c>
      <c r="BG11" s="247" t="e">
        <f>IF(#REF!="après-midi",1,0)</f>
        <v>#REF!</v>
      </c>
      <c r="BH11" s="247" t="e">
        <f>IF(#REF!="barrage",1,0)</f>
        <v>#REF!</v>
      </c>
      <c r="BI11" s="247" t="e">
        <f>IF(#REF!="se baigner",1,0)</f>
        <v>#REF!</v>
      </c>
      <c r="BJ11" s="247" t="e">
        <f>IF(#REF!="correct",1,0)</f>
        <v>#REF!</v>
      </c>
      <c r="BK11" s="247" t="e">
        <f>IF(#REF!="correct",1,0)</f>
        <v>#REF!</v>
      </c>
      <c r="BL11" s="247" t="e">
        <f>IF(#REF!="correct",1,0)</f>
        <v>#REF!</v>
      </c>
      <c r="BM11" s="247" t="e">
        <f>IF(#REF!="correct",1,0)</f>
        <v>#REF!</v>
      </c>
      <c r="BN11" s="247" t="e">
        <f>IF(#REF!="correct",1,0)</f>
        <v>#REF!</v>
      </c>
      <c r="BO11" s="247" t="e">
        <f>IF(#REF!="correct",1,0)</f>
        <v>#REF!</v>
      </c>
      <c r="BP11" s="247" t="e">
        <f>IF(#REF!="correct",1,0)</f>
        <v>#REF!</v>
      </c>
      <c r="BQ11" s="247" t="e">
        <f>IF(#REF!="correct",1,0)</f>
        <v>#REF!</v>
      </c>
      <c r="BR11" s="247" t="e">
        <f>IF(#REF!="correct",1,0)</f>
        <v>#REF!</v>
      </c>
      <c r="BS11" s="247" t="e">
        <f>IF(#REF!="correct",1,0)</f>
        <v>#REF!</v>
      </c>
      <c r="BT11" s="247" t="e">
        <f>IF(#REF!="correct",1,0)</f>
        <v>#REF!</v>
      </c>
      <c r="BU11" s="247"/>
      <c r="BV11" s="247" t="e">
        <f>IF(#REF!="x",1,0)</f>
        <v>#REF!</v>
      </c>
      <c r="BW11" s="247" t="e">
        <f>IF(#REF!="x",1,0)</f>
        <v>#REF!</v>
      </c>
      <c r="BX11" s="247" t="e">
        <f>IF(#REF!="x",1,0)</f>
        <v>#REF!</v>
      </c>
      <c r="BY11" s="247" t="e">
        <f>IF(#REF!="x",1,0)</f>
        <v>#REF!</v>
      </c>
      <c r="BZ11" s="247" t="e">
        <f>IF(#REF!="x",1,0)</f>
        <v>#REF!</v>
      </c>
      <c r="CA11" s="247"/>
      <c r="CB11" s="247" t="e">
        <f>IF(#REF!="x",1,0)</f>
        <v>#REF!</v>
      </c>
      <c r="CC11" s="247" t="e">
        <f>IF(#REF!="x",1,0)</f>
        <v>#REF!</v>
      </c>
      <c r="CD11" s="247" t="e">
        <f>IF(#REF!="x",1,0)</f>
        <v>#REF!</v>
      </c>
      <c r="CE11" s="247" t="e">
        <f>IF(#REF!="x",1,0)</f>
        <v>#REF!</v>
      </c>
      <c r="CF11" s="247" t="e">
        <f>IF(#REF!="x",1,0)</f>
        <v>#REF!</v>
      </c>
      <c r="CG11" s="247"/>
      <c r="CH11" s="247" t="e">
        <f>IF(#REF!="x",1,0)</f>
        <v>#REF!</v>
      </c>
      <c r="CI11" s="247" t="e">
        <f>IF(#REF!="x",1,0)</f>
        <v>#REF!</v>
      </c>
      <c r="CJ11" s="247" t="e">
        <f>IF(#REF!="x",1,0)</f>
        <v>#REF!</v>
      </c>
      <c r="CK11" s="247" t="e">
        <f>IF(#REF!="x",1,0)</f>
        <v>#REF!</v>
      </c>
      <c r="CL11" s="247" t="e">
        <f>IF(#REF!="x",1,0)</f>
        <v>#REF!</v>
      </c>
      <c r="CM11" s="247"/>
      <c r="CN11" s="247" t="e">
        <f>IF(#REF!="x",1,0)</f>
        <v>#REF!</v>
      </c>
      <c r="CO11" s="247" t="e">
        <f>IF(#REF!="x",1,0)</f>
        <v>#REF!</v>
      </c>
      <c r="CP11" s="247" t="e">
        <f>IF(#REF!="x",1,0)</f>
        <v>#REF!</v>
      </c>
      <c r="CQ11" s="247" t="e">
        <f>IF(#REF!="x",1,0)</f>
        <v>#REF!</v>
      </c>
      <c r="CR11" s="247" t="e">
        <f>IF(#REF!="x",1,0)</f>
        <v>#REF!</v>
      </c>
      <c r="CS11" s="247"/>
      <c r="CT11" s="247" t="e">
        <f>IF(#REF!="x",1,0)</f>
        <v>#REF!</v>
      </c>
      <c r="CU11" s="247" t="e">
        <f>IF(#REF!="x",1,0)</f>
        <v>#REF!</v>
      </c>
      <c r="CV11" s="247" t="e">
        <f>IF(#REF!="x",1,0)</f>
        <v>#REF!</v>
      </c>
      <c r="CW11" s="247" t="e">
        <f>IF(#REF!="x",1,0)</f>
        <v>#REF!</v>
      </c>
      <c r="CX11" s="247" t="e">
        <f>IF(#REF!="x",1,0)</f>
        <v>#REF!</v>
      </c>
      <c r="CY11" s="247"/>
      <c r="CZ11" s="247" t="e">
        <f>IF(#REF!="x",1,0)</f>
        <v>#REF!</v>
      </c>
      <c r="DA11" s="247" t="e">
        <f>IF(#REF!="x",1,0)</f>
        <v>#REF!</v>
      </c>
      <c r="DB11" s="247" t="e">
        <f>IF(#REF!="x",1,0)</f>
        <v>#REF!</v>
      </c>
      <c r="DC11" s="247" t="e">
        <f>IF(#REF!="x",1,0)</f>
        <v>#REF!</v>
      </c>
      <c r="DD11" s="247" t="e">
        <f>IF(#REF!="x",1,0)</f>
        <v>#REF!</v>
      </c>
      <c r="DE11" s="247"/>
      <c r="DF11" s="247" t="e">
        <f>IF(#REF!="x",1,0)</f>
        <v>#REF!</v>
      </c>
      <c r="DG11" s="247" t="e">
        <f>IF(#REF!="x",1,0)</f>
        <v>#REF!</v>
      </c>
      <c r="DH11" s="247" t="e">
        <f>IF(#REF!="x",1,0)</f>
        <v>#REF!</v>
      </c>
      <c r="DI11" s="247" t="e">
        <f>IF(#REF!="x",1,0)</f>
        <v>#REF!</v>
      </c>
      <c r="DJ11" s="247" t="e">
        <f>IF(#REF!="x",1,0)</f>
        <v>#REF!</v>
      </c>
      <c r="DK11" s="247"/>
      <c r="DL11" s="247" t="e">
        <f>IF(#REF!="x",1,0)</f>
        <v>#REF!</v>
      </c>
      <c r="DM11" s="247" t="e">
        <f>IF(#REF!="x",1,0)</f>
        <v>#REF!</v>
      </c>
      <c r="DN11" s="247" t="e">
        <f>IF(#REF!="x",1,0)</f>
        <v>#REF!</v>
      </c>
      <c r="DO11" s="247" t="e">
        <f>IF(#REF!="x",1,0)</f>
        <v>#REF!</v>
      </c>
      <c r="DP11" s="247" t="e">
        <f>IF(#REF!="x",1,0)</f>
        <v>#REF!</v>
      </c>
      <c r="DQ11" s="247"/>
      <c r="DR11" s="247" t="e">
        <f>IF(#REF!="x",1,0)</f>
        <v>#REF!</v>
      </c>
      <c r="DS11" s="247" t="e">
        <f>IF(#REF!="x",1,0)</f>
        <v>#REF!</v>
      </c>
      <c r="DT11" s="247" t="e">
        <f>IF(#REF!="x",1,0)</f>
        <v>#REF!</v>
      </c>
      <c r="DU11" s="247" t="e">
        <f>IF(#REF!="x",1,0)</f>
        <v>#REF!</v>
      </c>
      <c r="DV11" s="247" t="e">
        <f>IF(#REF!="x",1,0)</f>
        <v>#REF!</v>
      </c>
      <c r="DW11" s="247"/>
      <c r="DX11" s="247" t="e">
        <f>IF(#REF!="x",1,0)</f>
        <v>#REF!</v>
      </c>
      <c r="DY11" s="247" t="e">
        <f>IF(#REF!="x",1,0)</f>
        <v>#REF!</v>
      </c>
      <c r="DZ11" s="247" t="e">
        <f>IF(#REF!="x",1,0)</f>
        <v>#REF!</v>
      </c>
      <c r="EA11" s="247" t="e">
        <f>IF(#REF!="x",1,0)</f>
        <v>#REF!</v>
      </c>
      <c r="EB11" s="247" t="e">
        <f>IF(#REF!="x",1,0)</f>
        <v>#REF!</v>
      </c>
      <c r="EC11" s="247"/>
      <c r="ED11" s="247" t="e">
        <f>IF(#REF!="x",1,0)</f>
        <v>#REF!</v>
      </c>
      <c r="EE11" s="247" t="e">
        <f>IF(#REF!="x",1,0)</f>
        <v>#REF!</v>
      </c>
      <c r="EF11" s="247" t="e">
        <f>IF(#REF!="x",1,0)</f>
        <v>#REF!</v>
      </c>
      <c r="EG11" s="247" t="e">
        <f>IF(#REF!="x",1,0)</f>
        <v>#REF!</v>
      </c>
      <c r="EH11" s="247" t="e">
        <f>IF(#REF!="x",1,0)</f>
        <v>#REF!</v>
      </c>
      <c r="EI11" s="247"/>
      <c r="EJ11" s="247" t="e">
        <f>IF(#REF!="x",1,0)</f>
        <v>#REF!</v>
      </c>
      <c r="EK11" s="247" t="e">
        <f>IF(#REF!="x",1,0)</f>
        <v>#REF!</v>
      </c>
      <c r="EL11" s="247" t="e">
        <f>IF(#REF!="x",1,0)</f>
        <v>#REF!</v>
      </c>
      <c r="EM11" s="247" t="e">
        <f>IF(#REF!="x",1,0)</f>
        <v>#REF!</v>
      </c>
      <c r="EN11" s="247" t="e">
        <f>IF(#REF!="x",1,0)</f>
        <v>#REF!</v>
      </c>
      <c r="EO11" s="247"/>
      <c r="EP11" s="247"/>
      <c r="EQ11" s="247"/>
      <c r="ER11" s="247"/>
      <c r="ES11" s="247" t="e">
        <f>#REF!</f>
        <v>#REF!</v>
      </c>
      <c r="ET11" s="247" t="e">
        <f>IF(#REF!="correct",1,0)</f>
        <v>#REF!</v>
      </c>
      <c r="EU11" s="247" t="e">
        <f>IF(#REF!="correct",1,0)</f>
        <v>#REF!</v>
      </c>
      <c r="EV11" s="247" t="e">
        <f>IF(#REF!="correct",1,0)</f>
        <v>#REF!</v>
      </c>
      <c r="EW11" s="247" t="e">
        <f>IF(#REF!="correct",1,0)</f>
        <v>#REF!</v>
      </c>
      <c r="EX11" s="247" t="e">
        <f>IF(#REF!="correct",1,0)</f>
        <v>#REF!</v>
      </c>
      <c r="EY11" s="247" t="e">
        <f>IF(#REF!="correct",1,0)</f>
        <v>#REF!</v>
      </c>
      <c r="EZ11" s="247" t="e">
        <f>IF(#REF!="correct",1,0)</f>
        <v>#REF!</v>
      </c>
      <c r="FA11" s="247" t="e">
        <f>IF(#REF!="correct",1,0)</f>
        <v>#REF!</v>
      </c>
      <c r="FB11" s="247" t="e">
        <f>IF(#REF!="correct",1,0)</f>
        <v>#REF!</v>
      </c>
      <c r="FC11" s="247" t="e">
        <f>IF(#REF!="correct",1,0)</f>
        <v>#REF!</v>
      </c>
      <c r="FD11" s="247" t="e">
        <f>IF(#REF!="correct",1,0)</f>
        <v>#REF!</v>
      </c>
      <c r="FE11" s="247" t="e">
        <f>IF(#REF!="correct",1,0)</f>
        <v>#REF!</v>
      </c>
      <c r="FF11" s="247" t="e">
        <f>IF(#REF!="correct",1,0)</f>
        <v>#REF!</v>
      </c>
      <c r="FG11" s="247" t="e">
        <f>IF(#REF!="correct",1,0)</f>
        <v>#REF!</v>
      </c>
      <c r="FH11" s="247" t="e">
        <f>IF(#REF!="correct",1,0)</f>
        <v>#REF!</v>
      </c>
      <c r="FI11" s="247" t="e">
        <f>IF(#REF!="correct",1,0)</f>
        <v>#REF!</v>
      </c>
      <c r="FJ11" s="247" t="e">
        <f>IF(#REF!="correct",1,0)</f>
        <v>#REF!</v>
      </c>
      <c r="FK11" s="247" t="e">
        <f>IF(#REF!="correct",1,0)</f>
        <v>#REF!</v>
      </c>
      <c r="FL11" s="247" t="e">
        <f>IF(#REF!="correct",1,0)</f>
        <v>#REF!</v>
      </c>
      <c r="FM11" s="247" t="e">
        <f>IF(#REF!="correct",1,0)</f>
        <v>#REF!</v>
      </c>
      <c r="FN11" s="247" t="e">
        <f>#REF!</f>
        <v>#REF!</v>
      </c>
      <c r="FO11" s="247"/>
      <c r="FP11" s="247"/>
      <c r="FQ11" s="247" t="e">
        <f>#REF!</f>
        <v>#REF!</v>
      </c>
      <c r="FR11" s="247"/>
      <c r="FS11" s="247"/>
      <c r="FT11" s="247" t="e">
        <f>#REF!</f>
        <v>#REF!</v>
      </c>
      <c r="FU11" s="247"/>
      <c r="FV11" s="247" t="e">
        <f>IF(#REF!="correct",1,0)</f>
        <v>#REF!</v>
      </c>
      <c r="FW11" s="247" t="e">
        <f>IF(#REF!="correct",1,0)</f>
        <v>#REF!</v>
      </c>
      <c r="FX11" s="247" t="e">
        <f>IF(#REF!="correct",1,0)</f>
        <v>#REF!</v>
      </c>
      <c r="FY11" s="247" t="e">
        <f>IF(#REF!="correct",1,0)</f>
        <v>#REF!</v>
      </c>
      <c r="FZ11" s="247" t="e">
        <f>IF(#REF!=36,1,0)</f>
        <v>#REF!</v>
      </c>
      <c r="GA11" s="247" t="e">
        <f>IF(#REF!=34,1,0)</f>
        <v>#REF!</v>
      </c>
      <c r="GB11" s="247" t="e">
        <f>IF(#REF!=60,1,0)</f>
        <v>#REF!</v>
      </c>
      <c r="GC11" s="247" t="e">
        <f>IF(#REF!=70,1,0)</f>
        <v>#REF!</v>
      </c>
      <c r="GD11" s="247" t="e">
        <f>IF(OR(#REF!=80,#REF!=81),1,0)</f>
        <v>#REF!</v>
      </c>
      <c r="GE11" s="247" t="e">
        <f>IF(OR(#REF!=82,#REF!=83),1,0)</f>
        <v>#REF!</v>
      </c>
      <c r="GF11" s="247" t="e">
        <f>IF(OR(#REF!=10,#REF!=12),1,0)</f>
        <v>#REF!</v>
      </c>
      <c r="GG11" s="247" t="e">
        <f>IF(OR(#REF!=40,#REF!=41),1,0)</f>
        <v>#REF!</v>
      </c>
      <c r="GH11" s="247" t="e">
        <f>IF(OR(#REF!=45,#REF!=46),1,0)</f>
        <v>#REF!</v>
      </c>
      <c r="GI11" s="247" t="e">
        <f>IF(OR(#REF!=38,#REF!=39),1,0)</f>
        <v>#REF!</v>
      </c>
      <c r="GJ11" s="247" t="e">
        <f>IF(OR(#REF!=32,#REF!=35,#REF!=37),1,0)</f>
        <v>#REF!</v>
      </c>
      <c r="GK11" s="247" t="e">
        <f>IF(OR(#REF!=14,#REF!=15),1,0)</f>
        <v>#REF!</v>
      </c>
      <c r="GL11" s="247" t="e">
        <f>IF(OR(#REF!=23,#REF!=24),1,0)</f>
        <v>#REF!</v>
      </c>
      <c r="GM11" s="247" t="e">
        <f>IF(OR(#REF!=27,#REF!=28),1,0)</f>
        <v>#REF!</v>
      </c>
      <c r="GN11" s="247" t="e">
        <f>IF(OR(#REF!=40,#REF!=42),1,0)</f>
        <v>#REF!</v>
      </c>
      <c r="GO11" s="247" t="e">
        <f>IF(#REF!="correct",1,0)</f>
        <v>#REF!</v>
      </c>
      <c r="GP11" s="247" t="e">
        <f>IF(#REF!="correct",1,0)</f>
        <v>#REF!</v>
      </c>
      <c r="GQ11" s="247" t="e">
        <f>IF(#REF!="correct",1,0)</f>
        <v>#REF!</v>
      </c>
      <c r="GR11" s="247" t="e">
        <f>IF(#REF!="correct",1,0)</f>
        <v>#REF!</v>
      </c>
      <c r="GS11" s="247" t="e">
        <f>IF(#REF!="correct",1,0)</f>
        <v>#REF!</v>
      </c>
      <c r="GT11" s="247" t="e">
        <f>IF(#REF!="correct",1,0)</f>
        <v>#REF!</v>
      </c>
      <c r="GU11" s="247" t="e">
        <f>IF(#REF!="correct",1,0)</f>
        <v>#REF!</v>
      </c>
      <c r="GV11" s="247" t="e">
        <f>IF(#REF!="correct",1,0)</f>
        <v>#REF!</v>
      </c>
      <c r="GW11" s="247" t="e">
        <f>IF(#REF!="correct",1,0)</f>
        <v>#REF!</v>
      </c>
      <c r="GX11" s="247" t="e">
        <f>IF(#REF!="correct",1,0)</f>
        <v>#REF!</v>
      </c>
      <c r="GY11" s="247" t="e">
        <f>IF(#REF!="correct",1,0)</f>
        <v>#REF!</v>
      </c>
      <c r="GZ11" s="247" t="e">
        <f>IF(#REF!="correct",1,0)</f>
        <v>#REF!</v>
      </c>
      <c r="HA11" s="247" t="e">
        <f>IF(#REF!="correct",1,0)</f>
        <v>#REF!</v>
      </c>
      <c r="HB11" s="247" t="e">
        <f>IF(#REF!="correct",1,0)</f>
        <v>#REF!</v>
      </c>
      <c r="HC11" s="247" t="e">
        <f>IF(#REF!="correct",1,0)</f>
        <v>#REF!</v>
      </c>
      <c r="HD11" s="247" t="e">
        <f>IF(#REF!="correct",1,0)</f>
        <v>#REF!</v>
      </c>
      <c r="HE11" s="247" t="e">
        <f>IF(#REF!="correct",1,0)</f>
        <v>#REF!</v>
      </c>
      <c r="HF11" s="247" t="e">
        <f>IF(#REF!="correct",1,0)</f>
        <v>#REF!</v>
      </c>
      <c r="HG11" s="247" t="e">
        <f>IF(#REF!="correct",1,0)</f>
        <v>#REF!</v>
      </c>
      <c r="HH11" s="247" t="e">
        <f>IF(#REF!="correct",1,0)</f>
        <v>#REF!</v>
      </c>
      <c r="HI11" s="247" t="e">
        <f>IF(#REF!="correct",1,0)</f>
        <v>#REF!</v>
      </c>
      <c r="HJ11" s="247" t="e">
        <f>IF(#REF!="correct",1,0)</f>
        <v>#REF!</v>
      </c>
      <c r="HK11" s="247" t="e">
        <f>IF(#REF!="correct",1,0)</f>
        <v>#REF!</v>
      </c>
      <c r="HL11" s="247" t="e">
        <f>IF(#REF!="correct",1,0)</f>
        <v>#REF!</v>
      </c>
      <c r="HM11" s="247" t="e">
        <f>IF(#REF!="correct",1,0)</f>
        <v>#REF!</v>
      </c>
      <c r="HN11" s="247" t="e">
        <f>IF(#REF!="correct",1,0)</f>
        <v>#REF!</v>
      </c>
      <c r="HO11" s="247" t="e">
        <f>IF(#REF!="correct",1,0)</f>
        <v>#REF!</v>
      </c>
      <c r="HP11" s="247" t="e">
        <f>IF(#REF!="correct",1,0)</f>
        <v>#REF!</v>
      </c>
      <c r="HQ11" s="247" t="e">
        <f>IF(#REF!="correct",1,0)</f>
        <v>#REF!</v>
      </c>
      <c r="HR11" s="247" t="e">
        <f>IF(#REF!="correct",1,0)</f>
        <v>#REF!</v>
      </c>
      <c r="HS11" s="247" t="e">
        <f>IF(#REF!="correct",1,0)</f>
        <v>#REF!</v>
      </c>
      <c r="HT11" s="247" t="e">
        <f>IF(#REF!="correct",1,0)</f>
        <v>#REF!</v>
      </c>
      <c r="HU11" s="247" t="e">
        <f>IF(#REF!="correct",1,0)</f>
        <v>#REF!</v>
      </c>
      <c r="HV11" s="247" t="e">
        <f>IF(#REF!="correct",1,0)</f>
        <v>#REF!</v>
      </c>
      <c r="HW11" s="247" t="e">
        <f>IF(#REF!="correct",1,0)</f>
        <v>#REF!</v>
      </c>
      <c r="HX11" s="247" t="e">
        <f>IF(#REF!="correct",1,0)</f>
        <v>#REF!</v>
      </c>
      <c r="HY11" s="247" t="e">
        <f>IF(#REF!="correct",1,0)</f>
        <v>#REF!</v>
      </c>
      <c r="HZ11" s="247" t="e">
        <f>IF(#REF!="correct",1,0)</f>
        <v>#REF!</v>
      </c>
      <c r="IA11" s="247" t="e">
        <f>IF(#REF!="correct",1,0)</f>
        <v>#REF!</v>
      </c>
    </row>
    <row r="12" spans="1:235">
      <c r="A12" s="96">
        <f>Classe!B19</f>
        <v>0</v>
      </c>
      <c r="B12" s="96">
        <f>Classe!C19</f>
        <v>0</v>
      </c>
      <c r="C12" s="247" t="e">
        <f>IF(#REF!=3,1,0)</f>
        <v>#REF!</v>
      </c>
      <c r="D12" s="247" t="e">
        <f>IF(#REF!=4,1,0)</f>
        <v>#REF!</v>
      </c>
      <c r="E12" s="247" t="e">
        <f>IF(#REF!=2,1,0)</f>
        <v>#REF!</v>
      </c>
      <c r="F12" s="247" t="e">
        <f>IF(#REF!=1,1,0)</f>
        <v>#REF!</v>
      </c>
      <c r="G12" s="247" t="e">
        <f>IF(#REF!=4,1,0)</f>
        <v>#REF!</v>
      </c>
      <c r="H12" s="247" t="e">
        <f>IF(#REF!=1,1,0)</f>
        <v>#REF!</v>
      </c>
      <c r="I12" s="247" t="e">
        <f>IF(#REF!=2,1,0)</f>
        <v>#REF!</v>
      </c>
      <c r="J12" s="247" t="e">
        <f>IF(#REF!=3,1,0)</f>
        <v>#REF!</v>
      </c>
      <c r="K12" s="247" t="e">
        <f>IF(#REF!=1,1,0)</f>
        <v>#REF!</v>
      </c>
      <c r="L12" s="247" t="e">
        <f>IF(#REF!=1,1,0)</f>
        <v>#REF!</v>
      </c>
      <c r="M12" s="247" t="e">
        <f>IF(#REF!=4,1,0)</f>
        <v>#REF!</v>
      </c>
      <c r="N12" s="247" t="e">
        <f>IF(#REF!=3,1,0)</f>
        <v>#REF!</v>
      </c>
      <c r="O12" s="247" t="e">
        <f>IF(#REF!=3,1,0)</f>
        <v>#REF!</v>
      </c>
      <c r="P12" s="247" t="e">
        <f>IF(#REF!=3,1,0)</f>
        <v>#REF!</v>
      </c>
      <c r="Q12" s="247" t="e">
        <f>IF(#REF!="recette",1,0)</f>
        <v>#REF!</v>
      </c>
      <c r="R12" s="247" t="e">
        <f>IF(#REF!="tarte aux pommes",1,0)</f>
        <v>#REF!</v>
      </c>
      <c r="S12" s="247" t="e">
        <f>IF(#REF!="compote",1,0)</f>
        <v>#REF!</v>
      </c>
      <c r="T12" s="247" t="e">
        <f>IF(#REF!="four",1,0)</f>
        <v>#REF!</v>
      </c>
      <c r="U12" s="247" t="e">
        <f>IF(#REF!="correct",1,0)</f>
        <v>#REF!</v>
      </c>
      <c r="V12" s="247" t="e">
        <f>IF(#REF!="correct",1,0)</f>
        <v>#REF!</v>
      </c>
      <c r="W12" s="247" t="e">
        <f>IF(#REF!="correct",1,0)</f>
        <v>#REF!</v>
      </c>
      <c r="X12" s="247" t="e">
        <f>IF(#REF!="correct",1,0)</f>
        <v>#REF!</v>
      </c>
      <c r="Y12" s="247" t="e">
        <f>IF(#REF!="correct",1,0)</f>
        <v>#REF!</v>
      </c>
      <c r="Z12" s="247" t="e">
        <f>IF(#REF!="correct",1,0)</f>
        <v>#REF!</v>
      </c>
      <c r="AA12" s="247" t="e">
        <f>IF(#REF!="correct",1,0)</f>
        <v>#REF!</v>
      </c>
      <c r="AB12" s="247" t="e">
        <f>IF(#REF!="correct",1,0)</f>
        <v>#REF!</v>
      </c>
      <c r="AC12" s="247" t="e">
        <f>IF(#REF!="correct",1,0)</f>
        <v>#REF!</v>
      </c>
      <c r="AD12" s="247" t="e">
        <f>IF(#REF!="correct",1,0)</f>
        <v>#REF!</v>
      </c>
      <c r="AE12" s="247" t="e">
        <f>IF(#REF!="correct",1,0)</f>
        <v>#REF!</v>
      </c>
      <c r="AF12" s="247" t="e">
        <f>IF(#REF!="correct",1,0)</f>
        <v>#REF!</v>
      </c>
      <c r="AG12" s="247" t="e">
        <f>IF(#REF!="correct",1,0)</f>
        <v>#REF!</v>
      </c>
      <c r="AH12" s="247" t="e">
        <f>IF(#REF!="correct",1,0)</f>
        <v>#REF!</v>
      </c>
      <c r="AI12" s="247" t="e">
        <f>IF(#REF!="correct",1,0)</f>
        <v>#REF!</v>
      </c>
      <c r="AJ12" s="247" t="e">
        <f>IF(#REF!="correct",1,0)</f>
        <v>#REF!</v>
      </c>
      <c r="AK12" s="247" t="e">
        <f>#REF!</f>
        <v>#REF!</v>
      </c>
      <c r="AL12" s="247"/>
      <c r="AM12" s="247" t="e">
        <f>IF(#REF!=1,1,0)</f>
        <v>#REF!</v>
      </c>
      <c r="AN12" s="247" t="e">
        <f>IF(#REF!=2,1,0)</f>
        <v>#REF!</v>
      </c>
      <c r="AO12" s="247" t="e">
        <f>IF(#REF!=2,1,0)</f>
        <v>#REF!</v>
      </c>
      <c r="AP12" s="247" t="e">
        <f>IF(#REF!=2,1,0)</f>
        <v>#REF!</v>
      </c>
      <c r="AQ12" s="247" t="e">
        <f>IF(#REF!=2,1,0)</f>
        <v>#REF!</v>
      </c>
      <c r="AR12" s="247" t="e">
        <f>IF(#REF!=3,1,0)</f>
        <v>#REF!</v>
      </c>
      <c r="AS12" s="247" t="e">
        <f>IF(#REF!=2,1,0)</f>
        <v>#REF!</v>
      </c>
      <c r="AT12" s="247" t="e">
        <f>IF(#REF!=1,1,0)</f>
        <v>#REF!</v>
      </c>
      <c r="AU12" s="247" t="e">
        <f>IF(#REF!=3,1,0)</f>
        <v>#REF!</v>
      </c>
      <c r="AV12" s="247" t="e">
        <f>IF(#REF!=4,1,0)</f>
        <v>#REF!</v>
      </c>
      <c r="AW12" s="247" t="e">
        <f>IF(#REF!=4,1,0)</f>
        <v>#REF!</v>
      </c>
      <c r="AX12" s="247" t="e">
        <f>IF(#REF!=1,1,0)</f>
        <v>#REF!</v>
      </c>
      <c r="AY12" s="247" t="e">
        <f>IF(#REF!=2,1,0)</f>
        <v>#REF!</v>
      </c>
      <c r="AZ12" s="247" t="e">
        <f>IF(#REF!=1,1,0)</f>
        <v>#REF!</v>
      </c>
      <c r="BA12" s="247" t="e">
        <f>IF(#REF!=2,1,0)</f>
        <v>#REF!</v>
      </c>
      <c r="BB12" s="247" t="e">
        <f>IF(#REF!="obligatoire",1,0)</f>
        <v>#REF!</v>
      </c>
      <c r="BC12" s="247" t="e">
        <f>IF(#REF!="plusieurs cycles",1,0)</f>
        <v>#REF!</v>
      </c>
      <c r="BD12" s="247" t="e">
        <f>IF(#REF!="cerveau",1,0)</f>
        <v>#REF!</v>
      </c>
      <c r="BE12" s="247" t="e">
        <f>IF(#REF!="énergie",1,0)</f>
        <v>#REF!</v>
      </c>
      <c r="BF12" s="247" t="e">
        <f>IF(#REF!="chez eux",1,0)</f>
        <v>#REF!</v>
      </c>
      <c r="BG12" s="247" t="e">
        <f>IF(#REF!="après-midi",1,0)</f>
        <v>#REF!</v>
      </c>
      <c r="BH12" s="247" t="e">
        <f>IF(#REF!="barrage",1,0)</f>
        <v>#REF!</v>
      </c>
      <c r="BI12" s="247" t="e">
        <f>IF(#REF!="se baigner",1,0)</f>
        <v>#REF!</v>
      </c>
      <c r="BJ12" s="247" t="e">
        <f>IF(#REF!="correct",1,0)</f>
        <v>#REF!</v>
      </c>
      <c r="BK12" s="247" t="e">
        <f>IF(#REF!="correct",1,0)</f>
        <v>#REF!</v>
      </c>
      <c r="BL12" s="247" t="e">
        <f>IF(#REF!="correct",1,0)</f>
        <v>#REF!</v>
      </c>
      <c r="BM12" s="247" t="e">
        <f>IF(#REF!="correct",1,0)</f>
        <v>#REF!</v>
      </c>
      <c r="BN12" s="247" t="e">
        <f>IF(#REF!="correct",1,0)</f>
        <v>#REF!</v>
      </c>
      <c r="BO12" s="247" t="e">
        <f>IF(#REF!="correct",1,0)</f>
        <v>#REF!</v>
      </c>
      <c r="BP12" s="247" t="e">
        <f>IF(#REF!="correct",1,0)</f>
        <v>#REF!</v>
      </c>
      <c r="BQ12" s="247" t="e">
        <f>IF(#REF!="correct",1,0)</f>
        <v>#REF!</v>
      </c>
      <c r="BR12" s="247" t="e">
        <f>IF(#REF!="correct",1,0)</f>
        <v>#REF!</v>
      </c>
      <c r="BS12" s="247" t="e">
        <f>IF(#REF!="correct",1,0)</f>
        <v>#REF!</v>
      </c>
      <c r="BT12" s="247" t="e">
        <f>IF(#REF!="correct",1,0)</f>
        <v>#REF!</v>
      </c>
      <c r="BU12" s="247"/>
      <c r="BV12" s="247" t="e">
        <f>IF(#REF!="x",1,0)</f>
        <v>#REF!</v>
      </c>
      <c r="BW12" s="247" t="e">
        <f>IF(#REF!="x",1,0)</f>
        <v>#REF!</v>
      </c>
      <c r="BX12" s="247" t="e">
        <f>IF(#REF!="x",1,0)</f>
        <v>#REF!</v>
      </c>
      <c r="BY12" s="247" t="e">
        <f>IF(#REF!="x",1,0)</f>
        <v>#REF!</v>
      </c>
      <c r="BZ12" s="247" t="e">
        <f>IF(#REF!="x",1,0)</f>
        <v>#REF!</v>
      </c>
      <c r="CA12" s="247"/>
      <c r="CB12" s="247" t="e">
        <f>IF(#REF!="x",1,0)</f>
        <v>#REF!</v>
      </c>
      <c r="CC12" s="247" t="e">
        <f>IF(#REF!="x",1,0)</f>
        <v>#REF!</v>
      </c>
      <c r="CD12" s="247" t="e">
        <f>IF(#REF!="x",1,0)</f>
        <v>#REF!</v>
      </c>
      <c r="CE12" s="247" t="e">
        <f>IF(#REF!="x",1,0)</f>
        <v>#REF!</v>
      </c>
      <c r="CF12" s="247" t="e">
        <f>IF(#REF!="x",1,0)</f>
        <v>#REF!</v>
      </c>
      <c r="CG12" s="247"/>
      <c r="CH12" s="247" t="e">
        <f>IF(#REF!="x",1,0)</f>
        <v>#REF!</v>
      </c>
      <c r="CI12" s="247" t="e">
        <f>IF(#REF!="x",1,0)</f>
        <v>#REF!</v>
      </c>
      <c r="CJ12" s="247" t="e">
        <f>IF(#REF!="x",1,0)</f>
        <v>#REF!</v>
      </c>
      <c r="CK12" s="247" t="e">
        <f>IF(#REF!="x",1,0)</f>
        <v>#REF!</v>
      </c>
      <c r="CL12" s="247" t="e">
        <f>IF(#REF!="x",1,0)</f>
        <v>#REF!</v>
      </c>
      <c r="CM12" s="247"/>
      <c r="CN12" s="247" t="e">
        <f>IF(#REF!="x",1,0)</f>
        <v>#REF!</v>
      </c>
      <c r="CO12" s="247" t="e">
        <f>IF(#REF!="x",1,0)</f>
        <v>#REF!</v>
      </c>
      <c r="CP12" s="247" t="e">
        <f>IF(#REF!="x",1,0)</f>
        <v>#REF!</v>
      </c>
      <c r="CQ12" s="247" t="e">
        <f>IF(#REF!="x",1,0)</f>
        <v>#REF!</v>
      </c>
      <c r="CR12" s="247" t="e">
        <f>IF(#REF!="x",1,0)</f>
        <v>#REF!</v>
      </c>
      <c r="CS12" s="247"/>
      <c r="CT12" s="247" t="e">
        <f>IF(#REF!="x",1,0)</f>
        <v>#REF!</v>
      </c>
      <c r="CU12" s="247" t="e">
        <f>IF(#REF!="x",1,0)</f>
        <v>#REF!</v>
      </c>
      <c r="CV12" s="247" t="e">
        <f>IF(#REF!="x",1,0)</f>
        <v>#REF!</v>
      </c>
      <c r="CW12" s="247" t="e">
        <f>IF(#REF!="x",1,0)</f>
        <v>#REF!</v>
      </c>
      <c r="CX12" s="247" t="e">
        <f>IF(#REF!="x",1,0)</f>
        <v>#REF!</v>
      </c>
      <c r="CY12" s="247"/>
      <c r="CZ12" s="247" t="e">
        <f>IF(#REF!="x",1,0)</f>
        <v>#REF!</v>
      </c>
      <c r="DA12" s="247" t="e">
        <f>IF(#REF!="x",1,0)</f>
        <v>#REF!</v>
      </c>
      <c r="DB12" s="247" t="e">
        <f>IF(#REF!="x",1,0)</f>
        <v>#REF!</v>
      </c>
      <c r="DC12" s="247" t="e">
        <f>IF(#REF!="x",1,0)</f>
        <v>#REF!</v>
      </c>
      <c r="DD12" s="247" t="e">
        <f>IF(#REF!="x",1,0)</f>
        <v>#REF!</v>
      </c>
      <c r="DE12" s="247"/>
      <c r="DF12" s="247" t="e">
        <f>IF(#REF!="x",1,0)</f>
        <v>#REF!</v>
      </c>
      <c r="DG12" s="247" t="e">
        <f>IF(#REF!="x",1,0)</f>
        <v>#REF!</v>
      </c>
      <c r="DH12" s="247" t="e">
        <f>IF(#REF!="x",1,0)</f>
        <v>#REF!</v>
      </c>
      <c r="DI12" s="247" t="e">
        <f>IF(#REF!="x",1,0)</f>
        <v>#REF!</v>
      </c>
      <c r="DJ12" s="247" t="e">
        <f>IF(#REF!="x",1,0)</f>
        <v>#REF!</v>
      </c>
      <c r="DK12" s="247"/>
      <c r="DL12" s="247" t="e">
        <f>IF(#REF!="x",1,0)</f>
        <v>#REF!</v>
      </c>
      <c r="DM12" s="247" t="e">
        <f>IF(#REF!="x",1,0)</f>
        <v>#REF!</v>
      </c>
      <c r="DN12" s="247" t="e">
        <f>IF(#REF!="x",1,0)</f>
        <v>#REF!</v>
      </c>
      <c r="DO12" s="247" t="e">
        <f>IF(#REF!="x",1,0)</f>
        <v>#REF!</v>
      </c>
      <c r="DP12" s="247" t="e">
        <f>IF(#REF!="x",1,0)</f>
        <v>#REF!</v>
      </c>
      <c r="DQ12" s="247"/>
      <c r="DR12" s="247" t="e">
        <f>IF(#REF!="x",1,0)</f>
        <v>#REF!</v>
      </c>
      <c r="DS12" s="247" t="e">
        <f>IF(#REF!="x",1,0)</f>
        <v>#REF!</v>
      </c>
      <c r="DT12" s="247" t="e">
        <f>IF(#REF!="x",1,0)</f>
        <v>#REF!</v>
      </c>
      <c r="DU12" s="247" t="e">
        <f>IF(#REF!="x",1,0)</f>
        <v>#REF!</v>
      </c>
      <c r="DV12" s="247" t="e">
        <f>IF(#REF!="x",1,0)</f>
        <v>#REF!</v>
      </c>
      <c r="DW12" s="247"/>
      <c r="DX12" s="247" t="e">
        <f>IF(#REF!="x",1,0)</f>
        <v>#REF!</v>
      </c>
      <c r="DY12" s="247" t="e">
        <f>IF(#REF!="x",1,0)</f>
        <v>#REF!</v>
      </c>
      <c r="DZ12" s="247" t="e">
        <f>IF(#REF!="x",1,0)</f>
        <v>#REF!</v>
      </c>
      <c r="EA12" s="247" t="e">
        <f>IF(#REF!="x",1,0)</f>
        <v>#REF!</v>
      </c>
      <c r="EB12" s="247" t="e">
        <f>IF(#REF!="x",1,0)</f>
        <v>#REF!</v>
      </c>
      <c r="EC12" s="247"/>
      <c r="ED12" s="247" t="e">
        <f>IF(#REF!="x",1,0)</f>
        <v>#REF!</v>
      </c>
      <c r="EE12" s="247" t="e">
        <f>IF(#REF!="x",1,0)</f>
        <v>#REF!</v>
      </c>
      <c r="EF12" s="247" t="e">
        <f>IF(#REF!="x",1,0)</f>
        <v>#REF!</v>
      </c>
      <c r="EG12" s="247" t="e">
        <f>IF(#REF!="x",1,0)</f>
        <v>#REF!</v>
      </c>
      <c r="EH12" s="247" t="e">
        <f>IF(#REF!="x",1,0)</f>
        <v>#REF!</v>
      </c>
      <c r="EI12" s="247"/>
      <c r="EJ12" s="247" t="e">
        <f>IF(#REF!="x",1,0)</f>
        <v>#REF!</v>
      </c>
      <c r="EK12" s="247" t="e">
        <f>IF(#REF!="x",1,0)</f>
        <v>#REF!</v>
      </c>
      <c r="EL12" s="247" t="e">
        <f>IF(#REF!="x",1,0)</f>
        <v>#REF!</v>
      </c>
      <c r="EM12" s="247" t="e">
        <f>IF(#REF!="x",1,0)</f>
        <v>#REF!</v>
      </c>
      <c r="EN12" s="247" t="e">
        <f>IF(#REF!="x",1,0)</f>
        <v>#REF!</v>
      </c>
      <c r="EO12" s="247"/>
      <c r="EP12" s="247"/>
      <c r="EQ12" s="247"/>
      <c r="ER12" s="247"/>
      <c r="ES12" s="247" t="e">
        <f>#REF!</f>
        <v>#REF!</v>
      </c>
      <c r="ET12" s="247" t="e">
        <f>IF(#REF!="correct",1,0)</f>
        <v>#REF!</v>
      </c>
      <c r="EU12" s="247" t="e">
        <f>IF(#REF!="correct",1,0)</f>
        <v>#REF!</v>
      </c>
      <c r="EV12" s="247" t="e">
        <f>IF(#REF!="correct",1,0)</f>
        <v>#REF!</v>
      </c>
      <c r="EW12" s="247" t="e">
        <f>IF(#REF!="correct",1,0)</f>
        <v>#REF!</v>
      </c>
      <c r="EX12" s="247" t="e">
        <f>IF(#REF!="correct",1,0)</f>
        <v>#REF!</v>
      </c>
      <c r="EY12" s="247" t="e">
        <f>IF(#REF!="correct",1,0)</f>
        <v>#REF!</v>
      </c>
      <c r="EZ12" s="247" t="e">
        <f>IF(#REF!="correct",1,0)</f>
        <v>#REF!</v>
      </c>
      <c r="FA12" s="247" t="e">
        <f>IF(#REF!="correct",1,0)</f>
        <v>#REF!</v>
      </c>
      <c r="FB12" s="247" t="e">
        <f>IF(#REF!="correct",1,0)</f>
        <v>#REF!</v>
      </c>
      <c r="FC12" s="247" t="e">
        <f>IF(#REF!="correct",1,0)</f>
        <v>#REF!</v>
      </c>
      <c r="FD12" s="247" t="e">
        <f>IF(#REF!="correct",1,0)</f>
        <v>#REF!</v>
      </c>
      <c r="FE12" s="247" t="e">
        <f>IF(#REF!="correct",1,0)</f>
        <v>#REF!</v>
      </c>
      <c r="FF12" s="247" t="e">
        <f>IF(#REF!="correct",1,0)</f>
        <v>#REF!</v>
      </c>
      <c r="FG12" s="247" t="e">
        <f>IF(#REF!="correct",1,0)</f>
        <v>#REF!</v>
      </c>
      <c r="FH12" s="247" t="e">
        <f>IF(#REF!="correct",1,0)</f>
        <v>#REF!</v>
      </c>
      <c r="FI12" s="247" t="e">
        <f>IF(#REF!="correct",1,0)</f>
        <v>#REF!</v>
      </c>
      <c r="FJ12" s="247" t="e">
        <f>IF(#REF!="correct",1,0)</f>
        <v>#REF!</v>
      </c>
      <c r="FK12" s="247" t="e">
        <f>IF(#REF!="correct",1,0)</f>
        <v>#REF!</v>
      </c>
      <c r="FL12" s="247" t="e">
        <f>IF(#REF!="correct",1,0)</f>
        <v>#REF!</v>
      </c>
      <c r="FM12" s="247" t="e">
        <f>IF(#REF!="correct",1,0)</f>
        <v>#REF!</v>
      </c>
      <c r="FN12" s="247" t="e">
        <f>#REF!</f>
        <v>#REF!</v>
      </c>
      <c r="FO12" s="247"/>
      <c r="FP12" s="247"/>
      <c r="FQ12" s="247" t="e">
        <f>#REF!</f>
        <v>#REF!</v>
      </c>
      <c r="FR12" s="247"/>
      <c r="FS12" s="247"/>
      <c r="FT12" s="247" t="e">
        <f>#REF!</f>
        <v>#REF!</v>
      </c>
      <c r="FU12" s="247"/>
      <c r="FV12" s="247" t="e">
        <f>IF(#REF!="correct",1,0)</f>
        <v>#REF!</v>
      </c>
      <c r="FW12" s="247" t="e">
        <f>IF(#REF!="correct",1,0)</f>
        <v>#REF!</v>
      </c>
      <c r="FX12" s="247" t="e">
        <f>IF(#REF!="correct",1,0)</f>
        <v>#REF!</v>
      </c>
      <c r="FY12" s="247" t="e">
        <f>IF(#REF!="correct",1,0)</f>
        <v>#REF!</v>
      </c>
      <c r="FZ12" s="247" t="e">
        <f>IF(#REF!=36,1,0)</f>
        <v>#REF!</v>
      </c>
      <c r="GA12" s="247" t="e">
        <f>IF(#REF!=34,1,0)</f>
        <v>#REF!</v>
      </c>
      <c r="GB12" s="247" t="e">
        <f>IF(#REF!=60,1,0)</f>
        <v>#REF!</v>
      </c>
      <c r="GC12" s="247" t="e">
        <f>IF(#REF!=70,1,0)</f>
        <v>#REF!</v>
      </c>
      <c r="GD12" s="247" t="e">
        <f>IF(OR(#REF!=80,#REF!=81),1,0)</f>
        <v>#REF!</v>
      </c>
      <c r="GE12" s="247" t="e">
        <f>IF(OR(#REF!=82,#REF!=83),1,0)</f>
        <v>#REF!</v>
      </c>
      <c r="GF12" s="247" t="e">
        <f>IF(OR(#REF!=10,#REF!=12),1,0)</f>
        <v>#REF!</v>
      </c>
      <c r="GG12" s="247" t="e">
        <f>IF(OR(#REF!=40,#REF!=41),1,0)</f>
        <v>#REF!</v>
      </c>
      <c r="GH12" s="247" t="e">
        <f>IF(OR(#REF!=45,#REF!=46),1,0)</f>
        <v>#REF!</v>
      </c>
      <c r="GI12" s="247" t="e">
        <f>IF(OR(#REF!=38,#REF!=39),1,0)</f>
        <v>#REF!</v>
      </c>
      <c r="GJ12" s="247" t="e">
        <f>IF(OR(#REF!=32,#REF!=35,#REF!=37),1,0)</f>
        <v>#REF!</v>
      </c>
      <c r="GK12" s="247" t="e">
        <f>IF(OR(#REF!=14,#REF!=15),1,0)</f>
        <v>#REF!</v>
      </c>
      <c r="GL12" s="247" t="e">
        <f>IF(OR(#REF!=23,#REF!=24),1,0)</f>
        <v>#REF!</v>
      </c>
      <c r="GM12" s="247" t="e">
        <f>IF(OR(#REF!=27,#REF!=28),1,0)</f>
        <v>#REF!</v>
      </c>
      <c r="GN12" s="247" t="e">
        <f>IF(OR(#REF!=40,#REF!=42),1,0)</f>
        <v>#REF!</v>
      </c>
      <c r="GO12" s="247" t="e">
        <f>IF(#REF!="correct",1,0)</f>
        <v>#REF!</v>
      </c>
      <c r="GP12" s="247" t="e">
        <f>IF(#REF!="correct",1,0)</f>
        <v>#REF!</v>
      </c>
      <c r="GQ12" s="247" t="e">
        <f>IF(#REF!="correct",1,0)</f>
        <v>#REF!</v>
      </c>
      <c r="GR12" s="247" t="e">
        <f>IF(#REF!="correct",1,0)</f>
        <v>#REF!</v>
      </c>
      <c r="GS12" s="247" t="e">
        <f>IF(#REF!="correct",1,0)</f>
        <v>#REF!</v>
      </c>
      <c r="GT12" s="247" t="e">
        <f>IF(#REF!="correct",1,0)</f>
        <v>#REF!</v>
      </c>
      <c r="GU12" s="247" t="e">
        <f>IF(#REF!="correct",1,0)</f>
        <v>#REF!</v>
      </c>
      <c r="GV12" s="247" t="e">
        <f>IF(#REF!="correct",1,0)</f>
        <v>#REF!</v>
      </c>
      <c r="GW12" s="247" t="e">
        <f>IF(#REF!="correct",1,0)</f>
        <v>#REF!</v>
      </c>
      <c r="GX12" s="247" t="e">
        <f>IF(#REF!="correct",1,0)</f>
        <v>#REF!</v>
      </c>
      <c r="GY12" s="247" t="e">
        <f>IF(#REF!="correct",1,0)</f>
        <v>#REF!</v>
      </c>
      <c r="GZ12" s="247" t="e">
        <f>IF(#REF!="correct",1,0)</f>
        <v>#REF!</v>
      </c>
      <c r="HA12" s="247" t="e">
        <f>IF(#REF!="correct",1,0)</f>
        <v>#REF!</v>
      </c>
      <c r="HB12" s="247" t="e">
        <f>IF(#REF!="correct",1,0)</f>
        <v>#REF!</v>
      </c>
      <c r="HC12" s="247" t="e">
        <f>IF(#REF!="correct",1,0)</f>
        <v>#REF!</v>
      </c>
      <c r="HD12" s="247" t="e">
        <f>IF(#REF!="correct",1,0)</f>
        <v>#REF!</v>
      </c>
      <c r="HE12" s="247" t="e">
        <f>IF(#REF!="correct",1,0)</f>
        <v>#REF!</v>
      </c>
      <c r="HF12" s="247" t="e">
        <f>IF(#REF!="correct",1,0)</f>
        <v>#REF!</v>
      </c>
      <c r="HG12" s="247" t="e">
        <f>IF(#REF!="correct",1,0)</f>
        <v>#REF!</v>
      </c>
      <c r="HH12" s="247" t="e">
        <f>IF(#REF!="correct",1,0)</f>
        <v>#REF!</v>
      </c>
      <c r="HI12" s="247" t="e">
        <f>IF(#REF!="correct",1,0)</f>
        <v>#REF!</v>
      </c>
      <c r="HJ12" s="247" t="e">
        <f>IF(#REF!="correct",1,0)</f>
        <v>#REF!</v>
      </c>
      <c r="HK12" s="247" t="e">
        <f>IF(#REF!="correct",1,0)</f>
        <v>#REF!</v>
      </c>
      <c r="HL12" s="247" t="e">
        <f>IF(#REF!="correct",1,0)</f>
        <v>#REF!</v>
      </c>
      <c r="HM12" s="247" t="e">
        <f>IF(#REF!="correct",1,0)</f>
        <v>#REF!</v>
      </c>
      <c r="HN12" s="247" t="e">
        <f>IF(#REF!="correct",1,0)</f>
        <v>#REF!</v>
      </c>
      <c r="HO12" s="247" t="e">
        <f>IF(#REF!="correct",1,0)</f>
        <v>#REF!</v>
      </c>
      <c r="HP12" s="247" t="e">
        <f>IF(#REF!="correct",1,0)</f>
        <v>#REF!</v>
      </c>
      <c r="HQ12" s="247" t="e">
        <f>IF(#REF!="correct",1,0)</f>
        <v>#REF!</v>
      </c>
      <c r="HR12" s="247" t="e">
        <f>IF(#REF!="correct",1,0)</f>
        <v>#REF!</v>
      </c>
      <c r="HS12" s="247" t="e">
        <f>IF(#REF!="correct",1,0)</f>
        <v>#REF!</v>
      </c>
      <c r="HT12" s="247" t="e">
        <f>IF(#REF!="correct",1,0)</f>
        <v>#REF!</v>
      </c>
      <c r="HU12" s="247" t="e">
        <f>IF(#REF!="correct",1,0)</f>
        <v>#REF!</v>
      </c>
      <c r="HV12" s="247" t="e">
        <f>IF(#REF!="correct",1,0)</f>
        <v>#REF!</v>
      </c>
      <c r="HW12" s="247" t="e">
        <f>IF(#REF!="correct",1,0)</f>
        <v>#REF!</v>
      </c>
      <c r="HX12" s="247" t="e">
        <f>IF(#REF!="correct",1,0)</f>
        <v>#REF!</v>
      </c>
      <c r="HY12" s="247" t="e">
        <f>IF(#REF!="correct",1,0)</f>
        <v>#REF!</v>
      </c>
      <c r="HZ12" s="247" t="e">
        <f>IF(#REF!="correct",1,0)</f>
        <v>#REF!</v>
      </c>
      <c r="IA12" s="247" t="e">
        <f>IF(#REF!="correct",1,0)</f>
        <v>#REF!</v>
      </c>
    </row>
    <row r="13" spans="1:235">
      <c r="A13" s="96">
        <f>Classe!B20</f>
        <v>0</v>
      </c>
      <c r="B13" s="96">
        <f>Classe!C20</f>
        <v>0</v>
      </c>
      <c r="C13" s="247" t="e">
        <f>IF(#REF!=3,1,0)</f>
        <v>#REF!</v>
      </c>
      <c r="D13" s="247" t="e">
        <f>IF(#REF!=4,1,0)</f>
        <v>#REF!</v>
      </c>
      <c r="E13" s="247" t="e">
        <f>IF(#REF!=2,1,0)</f>
        <v>#REF!</v>
      </c>
      <c r="F13" s="247" t="e">
        <f>IF(#REF!=1,1,0)</f>
        <v>#REF!</v>
      </c>
      <c r="G13" s="247" t="e">
        <f>IF(#REF!=4,1,0)</f>
        <v>#REF!</v>
      </c>
      <c r="H13" s="247" t="e">
        <f>IF(#REF!=1,1,0)</f>
        <v>#REF!</v>
      </c>
      <c r="I13" s="247" t="e">
        <f>IF(#REF!=2,1,0)</f>
        <v>#REF!</v>
      </c>
      <c r="J13" s="247" t="e">
        <f>IF(#REF!=3,1,0)</f>
        <v>#REF!</v>
      </c>
      <c r="K13" s="247" t="e">
        <f>IF(#REF!=1,1,0)</f>
        <v>#REF!</v>
      </c>
      <c r="L13" s="247" t="e">
        <f>IF(#REF!=1,1,0)</f>
        <v>#REF!</v>
      </c>
      <c r="M13" s="247" t="e">
        <f>IF(#REF!=4,1,0)</f>
        <v>#REF!</v>
      </c>
      <c r="N13" s="247" t="e">
        <f>IF(#REF!=3,1,0)</f>
        <v>#REF!</v>
      </c>
      <c r="O13" s="247" t="e">
        <f>IF(#REF!=3,1,0)</f>
        <v>#REF!</v>
      </c>
      <c r="P13" s="247" t="e">
        <f>IF(#REF!=3,1,0)</f>
        <v>#REF!</v>
      </c>
      <c r="Q13" s="247" t="e">
        <f>IF(#REF!="recette",1,0)</f>
        <v>#REF!</v>
      </c>
      <c r="R13" s="247" t="e">
        <f>IF(#REF!="tarte aux pommes",1,0)</f>
        <v>#REF!</v>
      </c>
      <c r="S13" s="247" t="e">
        <f>IF(#REF!="compote",1,0)</f>
        <v>#REF!</v>
      </c>
      <c r="T13" s="247" t="e">
        <f>IF(#REF!="four",1,0)</f>
        <v>#REF!</v>
      </c>
      <c r="U13" s="247" t="e">
        <f>IF(#REF!="correct",1,0)</f>
        <v>#REF!</v>
      </c>
      <c r="V13" s="247" t="e">
        <f>IF(#REF!="correct",1,0)</f>
        <v>#REF!</v>
      </c>
      <c r="W13" s="247" t="e">
        <f>IF(#REF!="correct",1,0)</f>
        <v>#REF!</v>
      </c>
      <c r="X13" s="247" t="e">
        <f>IF(#REF!="correct",1,0)</f>
        <v>#REF!</v>
      </c>
      <c r="Y13" s="247" t="e">
        <f>IF(#REF!="correct",1,0)</f>
        <v>#REF!</v>
      </c>
      <c r="Z13" s="247" t="e">
        <f>IF(#REF!="correct",1,0)</f>
        <v>#REF!</v>
      </c>
      <c r="AA13" s="247" t="e">
        <f>IF(#REF!="correct",1,0)</f>
        <v>#REF!</v>
      </c>
      <c r="AB13" s="247" t="e">
        <f>IF(#REF!="correct",1,0)</f>
        <v>#REF!</v>
      </c>
      <c r="AC13" s="247" t="e">
        <f>IF(#REF!="correct",1,0)</f>
        <v>#REF!</v>
      </c>
      <c r="AD13" s="247" t="e">
        <f>IF(#REF!="correct",1,0)</f>
        <v>#REF!</v>
      </c>
      <c r="AE13" s="247" t="e">
        <f>IF(#REF!="correct",1,0)</f>
        <v>#REF!</v>
      </c>
      <c r="AF13" s="247" t="e">
        <f>IF(#REF!="correct",1,0)</f>
        <v>#REF!</v>
      </c>
      <c r="AG13" s="247" t="e">
        <f>IF(#REF!="correct",1,0)</f>
        <v>#REF!</v>
      </c>
      <c r="AH13" s="247" t="e">
        <f>IF(#REF!="correct",1,0)</f>
        <v>#REF!</v>
      </c>
      <c r="AI13" s="247" t="e">
        <f>IF(#REF!="correct",1,0)</f>
        <v>#REF!</v>
      </c>
      <c r="AJ13" s="247" t="e">
        <f>IF(#REF!="correct",1,0)</f>
        <v>#REF!</v>
      </c>
      <c r="AK13" s="247" t="e">
        <f>#REF!</f>
        <v>#REF!</v>
      </c>
      <c r="AL13" s="247"/>
      <c r="AM13" s="247" t="e">
        <f>IF(#REF!=1,1,0)</f>
        <v>#REF!</v>
      </c>
      <c r="AN13" s="247" t="e">
        <f>IF(#REF!=2,1,0)</f>
        <v>#REF!</v>
      </c>
      <c r="AO13" s="247" t="e">
        <f>IF(#REF!=2,1,0)</f>
        <v>#REF!</v>
      </c>
      <c r="AP13" s="247" t="e">
        <f>IF(#REF!=2,1,0)</f>
        <v>#REF!</v>
      </c>
      <c r="AQ13" s="247" t="e">
        <f>IF(#REF!=2,1,0)</f>
        <v>#REF!</v>
      </c>
      <c r="AR13" s="247" t="e">
        <f>IF(#REF!=3,1,0)</f>
        <v>#REF!</v>
      </c>
      <c r="AS13" s="247" t="e">
        <f>IF(#REF!=2,1,0)</f>
        <v>#REF!</v>
      </c>
      <c r="AT13" s="247" t="e">
        <f>IF(#REF!=1,1,0)</f>
        <v>#REF!</v>
      </c>
      <c r="AU13" s="247" t="e">
        <f>IF(#REF!=3,1,0)</f>
        <v>#REF!</v>
      </c>
      <c r="AV13" s="247" t="e">
        <f>IF(#REF!=4,1,0)</f>
        <v>#REF!</v>
      </c>
      <c r="AW13" s="247" t="e">
        <f>IF(#REF!=4,1,0)</f>
        <v>#REF!</v>
      </c>
      <c r="AX13" s="247" t="e">
        <f>IF(#REF!=1,1,0)</f>
        <v>#REF!</v>
      </c>
      <c r="AY13" s="247" t="e">
        <f>IF(#REF!=2,1,0)</f>
        <v>#REF!</v>
      </c>
      <c r="AZ13" s="247" t="e">
        <f>IF(#REF!=1,1,0)</f>
        <v>#REF!</v>
      </c>
      <c r="BA13" s="247" t="e">
        <f>IF(#REF!=2,1,0)</f>
        <v>#REF!</v>
      </c>
      <c r="BB13" s="247" t="e">
        <f>IF(#REF!="obligatoire",1,0)</f>
        <v>#REF!</v>
      </c>
      <c r="BC13" s="247" t="e">
        <f>IF(#REF!="plusieurs cycles",1,0)</f>
        <v>#REF!</v>
      </c>
      <c r="BD13" s="247" t="e">
        <f>IF(#REF!="cerveau",1,0)</f>
        <v>#REF!</v>
      </c>
      <c r="BE13" s="247" t="e">
        <f>IF(#REF!="énergie",1,0)</f>
        <v>#REF!</v>
      </c>
      <c r="BF13" s="247" t="e">
        <f>IF(#REF!="chez eux",1,0)</f>
        <v>#REF!</v>
      </c>
      <c r="BG13" s="247" t="e">
        <f>IF(#REF!="après-midi",1,0)</f>
        <v>#REF!</v>
      </c>
      <c r="BH13" s="247" t="e">
        <f>IF(#REF!="barrage",1,0)</f>
        <v>#REF!</v>
      </c>
      <c r="BI13" s="247" t="e">
        <f>IF(#REF!="se baigner",1,0)</f>
        <v>#REF!</v>
      </c>
      <c r="BJ13" s="247" t="e">
        <f>IF(#REF!="correct",1,0)</f>
        <v>#REF!</v>
      </c>
      <c r="BK13" s="247" t="e">
        <f>IF(#REF!="correct",1,0)</f>
        <v>#REF!</v>
      </c>
      <c r="BL13" s="247" t="e">
        <f>IF(#REF!="correct",1,0)</f>
        <v>#REF!</v>
      </c>
      <c r="BM13" s="247" t="e">
        <f>IF(#REF!="correct",1,0)</f>
        <v>#REF!</v>
      </c>
      <c r="BN13" s="247" t="e">
        <f>IF(#REF!="correct",1,0)</f>
        <v>#REF!</v>
      </c>
      <c r="BO13" s="247" t="e">
        <f>IF(#REF!="correct",1,0)</f>
        <v>#REF!</v>
      </c>
      <c r="BP13" s="247" t="e">
        <f>IF(#REF!="correct",1,0)</f>
        <v>#REF!</v>
      </c>
      <c r="BQ13" s="247" t="e">
        <f>IF(#REF!="correct",1,0)</f>
        <v>#REF!</v>
      </c>
      <c r="BR13" s="247" t="e">
        <f>IF(#REF!="correct",1,0)</f>
        <v>#REF!</v>
      </c>
      <c r="BS13" s="247" t="e">
        <f>IF(#REF!="correct",1,0)</f>
        <v>#REF!</v>
      </c>
      <c r="BT13" s="247" t="e">
        <f>IF(#REF!="correct",1,0)</f>
        <v>#REF!</v>
      </c>
      <c r="BU13" s="247"/>
      <c r="BV13" s="247" t="e">
        <f>IF(#REF!="x",1,0)</f>
        <v>#REF!</v>
      </c>
      <c r="BW13" s="247" t="e">
        <f>IF(#REF!="x",1,0)</f>
        <v>#REF!</v>
      </c>
      <c r="BX13" s="247" t="e">
        <f>IF(#REF!="x",1,0)</f>
        <v>#REF!</v>
      </c>
      <c r="BY13" s="247" t="e">
        <f>IF(#REF!="x",1,0)</f>
        <v>#REF!</v>
      </c>
      <c r="BZ13" s="247" t="e">
        <f>IF(#REF!="x",1,0)</f>
        <v>#REF!</v>
      </c>
      <c r="CA13" s="247"/>
      <c r="CB13" s="247" t="e">
        <f>IF(#REF!="x",1,0)</f>
        <v>#REF!</v>
      </c>
      <c r="CC13" s="247" t="e">
        <f>IF(#REF!="x",1,0)</f>
        <v>#REF!</v>
      </c>
      <c r="CD13" s="247" t="e">
        <f>IF(#REF!="x",1,0)</f>
        <v>#REF!</v>
      </c>
      <c r="CE13" s="247" t="e">
        <f>IF(#REF!="x",1,0)</f>
        <v>#REF!</v>
      </c>
      <c r="CF13" s="247" t="e">
        <f>IF(#REF!="x",1,0)</f>
        <v>#REF!</v>
      </c>
      <c r="CG13" s="247"/>
      <c r="CH13" s="247" t="e">
        <f>IF(#REF!="x",1,0)</f>
        <v>#REF!</v>
      </c>
      <c r="CI13" s="247" t="e">
        <f>IF(#REF!="x",1,0)</f>
        <v>#REF!</v>
      </c>
      <c r="CJ13" s="247" t="e">
        <f>IF(#REF!="x",1,0)</f>
        <v>#REF!</v>
      </c>
      <c r="CK13" s="247" t="e">
        <f>IF(#REF!="x",1,0)</f>
        <v>#REF!</v>
      </c>
      <c r="CL13" s="247" t="e">
        <f>IF(#REF!="x",1,0)</f>
        <v>#REF!</v>
      </c>
      <c r="CM13" s="247"/>
      <c r="CN13" s="247" t="e">
        <f>IF(#REF!="x",1,0)</f>
        <v>#REF!</v>
      </c>
      <c r="CO13" s="247" t="e">
        <f>IF(#REF!="x",1,0)</f>
        <v>#REF!</v>
      </c>
      <c r="CP13" s="247" t="e">
        <f>IF(#REF!="x",1,0)</f>
        <v>#REF!</v>
      </c>
      <c r="CQ13" s="247" t="e">
        <f>IF(#REF!="x",1,0)</f>
        <v>#REF!</v>
      </c>
      <c r="CR13" s="247" t="e">
        <f>IF(#REF!="x",1,0)</f>
        <v>#REF!</v>
      </c>
      <c r="CS13" s="247"/>
      <c r="CT13" s="247" t="e">
        <f>IF(#REF!="x",1,0)</f>
        <v>#REF!</v>
      </c>
      <c r="CU13" s="247" t="e">
        <f>IF(#REF!="x",1,0)</f>
        <v>#REF!</v>
      </c>
      <c r="CV13" s="247" t="e">
        <f>IF(#REF!="x",1,0)</f>
        <v>#REF!</v>
      </c>
      <c r="CW13" s="247" t="e">
        <f>IF(#REF!="x",1,0)</f>
        <v>#REF!</v>
      </c>
      <c r="CX13" s="247" t="e">
        <f>IF(#REF!="x",1,0)</f>
        <v>#REF!</v>
      </c>
      <c r="CY13" s="247"/>
      <c r="CZ13" s="247" t="e">
        <f>IF(#REF!="x",1,0)</f>
        <v>#REF!</v>
      </c>
      <c r="DA13" s="247" t="e">
        <f>IF(#REF!="x",1,0)</f>
        <v>#REF!</v>
      </c>
      <c r="DB13" s="247" t="e">
        <f>IF(#REF!="x",1,0)</f>
        <v>#REF!</v>
      </c>
      <c r="DC13" s="247" t="e">
        <f>IF(#REF!="x",1,0)</f>
        <v>#REF!</v>
      </c>
      <c r="DD13" s="247" t="e">
        <f>IF(#REF!="x",1,0)</f>
        <v>#REF!</v>
      </c>
      <c r="DE13" s="247"/>
      <c r="DF13" s="247" t="e">
        <f>IF(#REF!="x",1,0)</f>
        <v>#REF!</v>
      </c>
      <c r="DG13" s="247" t="e">
        <f>IF(#REF!="x",1,0)</f>
        <v>#REF!</v>
      </c>
      <c r="DH13" s="247" t="e">
        <f>IF(#REF!="x",1,0)</f>
        <v>#REF!</v>
      </c>
      <c r="DI13" s="247" t="e">
        <f>IF(#REF!="x",1,0)</f>
        <v>#REF!</v>
      </c>
      <c r="DJ13" s="247" t="e">
        <f>IF(#REF!="x",1,0)</f>
        <v>#REF!</v>
      </c>
      <c r="DK13" s="247"/>
      <c r="DL13" s="247" t="e">
        <f>IF(#REF!="x",1,0)</f>
        <v>#REF!</v>
      </c>
      <c r="DM13" s="247" t="e">
        <f>IF(#REF!="x",1,0)</f>
        <v>#REF!</v>
      </c>
      <c r="DN13" s="247" t="e">
        <f>IF(#REF!="x",1,0)</f>
        <v>#REF!</v>
      </c>
      <c r="DO13" s="247" t="e">
        <f>IF(#REF!="x",1,0)</f>
        <v>#REF!</v>
      </c>
      <c r="DP13" s="247" t="e">
        <f>IF(#REF!="x",1,0)</f>
        <v>#REF!</v>
      </c>
      <c r="DQ13" s="247"/>
      <c r="DR13" s="247" t="e">
        <f>IF(#REF!="x",1,0)</f>
        <v>#REF!</v>
      </c>
      <c r="DS13" s="247" t="e">
        <f>IF(#REF!="x",1,0)</f>
        <v>#REF!</v>
      </c>
      <c r="DT13" s="247" t="e">
        <f>IF(#REF!="x",1,0)</f>
        <v>#REF!</v>
      </c>
      <c r="DU13" s="247" t="e">
        <f>IF(#REF!="x",1,0)</f>
        <v>#REF!</v>
      </c>
      <c r="DV13" s="247" t="e">
        <f>IF(#REF!="x",1,0)</f>
        <v>#REF!</v>
      </c>
      <c r="DW13" s="247"/>
      <c r="DX13" s="247" t="e">
        <f>IF(#REF!="x",1,0)</f>
        <v>#REF!</v>
      </c>
      <c r="DY13" s="247" t="e">
        <f>IF(#REF!="x",1,0)</f>
        <v>#REF!</v>
      </c>
      <c r="DZ13" s="247" t="e">
        <f>IF(#REF!="x",1,0)</f>
        <v>#REF!</v>
      </c>
      <c r="EA13" s="247" t="e">
        <f>IF(#REF!="x",1,0)</f>
        <v>#REF!</v>
      </c>
      <c r="EB13" s="247" t="e">
        <f>IF(#REF!="x",1,0)</f>
        <v>#REF!</v>
      </c>
      <c r="EC13" s="247"/>
      <c r="ED13" s="247" t="e">
        <f>IF(#REF!="x",1,0)</f>
        <v>#REF!</v>
      </c>
      <c r="EE13" s="247" t="e">
        <f>IF(#REF!="x",1,0)</f>
        <v>#REF!</v>
      </c>
      <c r="EF13" s="247" t="e">
        <f>IF(#REF!="x",1,0)</f>
        <v>#REF!</v>
      </c>
      <c r="EG13" s="247" t="e">
        <f>IF(#REF!="x",1,0)</f>
        <v>#REF!</v>
      </c>
      <c r="EH13" s="247" t="e">
        <f>IF(#REF!="x",1,0)</f>
        <v>#REF!</v>
      </c>
      <c r="EI13" s="247"/>
      <c r="EJ13" s="247" t="e">
        <f>IF(#REF!="x",1,0)</f>
        <v>#REF!</v>
      </c>
      <c r="EK13" s="247" t="e">
        <f>IF(#REF!="x",1,0)</f>
        <v>#REF!</v>
      </c>
      <c r="EL13" s="247" t="e">
        <f>IF(#REF!="x",1,0)</f>
        <v>#REF!</v>
      </c>
      <c r="EM13" s="247" t="e">
        <f>IF(#REF!="x",1,0)</f>
        <v>#REF!</v>
      </c>
      <c r="EN13" s="247" t="e">
        <f>IF(#REF!="x",1,0)</f>
        <v>#REF!</v>
      </c>
      <c r="EO13" s="247"/>
      <c r="EP13" s="247"/>
      <c r="EQ13" s="247"/>
      <c r="ER13" s="247"/>
      <c r="ES13" s="247" t="e">
        <f>#REF!</f>
        <v>#REF!</v>
      </c>
      <c r="ET13" s="247" t="e">
        <f>IF(#REF!="correct",1,0)</f>
        <v>#REF!</v>
      </c>
      <c r="EU13" s="247" t="e">
        <f>IF(#REF!="correct",1,0)</f>
        <v>#REF!</v>
      </c>
      <c r="EV13" s="247" t="e">
        <f>IF(#REF!="correct",1,0)</f>
        <v>#REF!</v>
      </c>
      <c r="EW13" s="247" t="e">
        <f>IF(#REF!="correct",1,0)</f>
        <v>#REF!</v>
      </c>
      <c r="EX13" s="247" t="e">
        <f>IF(#REF!="correct",1,0)</f>
        <v>#REF!</v>
      </c>
      <c r="EY13" s="247" t="e">
        <f>IF(#REF!="correct",1,0)</f>
        <v>#REF!</v>
      </c>
      <c r="EZ13" s="247" t="e">
        <f>IF(#REF!="correct",1,0)</f>
        <v>#REF!</v>
      </c>
      <c r="FA13" s="247" t="e">
        <f>IF(#REF!="correct",1,0)</f>
        <v>#REF!</v>
      </c>
      <c r="FB13" s="247" t="e">
        <f>IF(#REF!="correct",1,0)</f>
        <v>#REF!</v>
      </c>
      <c r="FC13" s="247" t="e">
        <f>IF(#REF!="correct",1,0)</f>
        <v>#REF!</v>
      </c>
      <c r="FD13" s="247" t="e">
        <f>IF(#REF!="correct",1,0)</f>
        <v>#REF!</v>
      </c>
      <c r="FE13" s="247" t="e">
        <f>IF(#REF!="correct",1,0)</f>
        <v>#REF!</v>
      </c>
      <c r="FF13" s="247" t="e">
        <f>IF(#REF!="correct",1,0)</f>
        <v>#REF!</v>
      </c>
      <c r="FG13" s="247" t="e">
        <f>IF(#REF!="correct",1,0)</f>
        <v>#REF!</v>
      </c>
      <c r="FH13" s="247" t="e">
        <f>IF(#REF!="correct",1,0)</f>
        <v>#REF!</v>
      </c>
      <c r="FI13" s="247" t="e">
        <f>IF(#REF!="correct",1,0)</f>
        <v>#REF!</v>
      </c>
      <c r="FJ13" s="247" t="e">
        <f>IF(#REF!="correct",1,0)</f>
        <v>#REF!</v>
      </c>
      <c r="FK13" s="247" t="e">
        <f>IF(#REF!="correct",1,0)</f>
        <v>#REF!</v>
      </c>
      <c r="FL13" s="247" t="e">
        <f>IF(#REF!="correct",1,0)</f>
        <v>#REF!</v>
      </c>
      <c r="FM13" s="247" t="e">
        <f>IF(#REF!="correct",1,0)</f>
        <v>#REF!</v>
      </c>
      <c r="FN13" s="247" t="e">
        <f>#REF!</f>
        <v>#REF!</v>
      </c>
      <c r="FO13" s="247"/>
      <c r="FP13" s="247"/>
      <c r="FQ13" s="247" t="e">
        <f>#REF!</f>
        <v>#REF!</v>
      </c>
      <c r="FR13" s="247"/>
      <c r="FS13" s="247"/>
      <c r="FT13" s="247" t="e">
        <f>#REF!</f>
        <v>#REF!</v>
      </c>
      <c r="FU13" s="247"/>
      <c r="FV13" s="247" t="e">
        <f>IF(#REF!="correct",1,0)</f>
        <v>#REF!</v>
      </c>
      <c r="FW13" s="247" t="e">
        <f>IF(#REF!="correct",1,0)</f>
        <v>#REF!</v>
      </c>
      <c r="FX13" s="247" t="e">
        <f>IF(#REF!="correct",1,0)</f>
        <v>#REF!</v>
      </c>
      <c r="FY13" s="247" t="e">
        <f>IF(#REF!="correct",1,0)</f>
        <v>#REF!</v>
      </c>
      <c r="FZ13" s="247" t="e">
        <f>IF(#REF!=36,1,0)</f>
        <v>#REF!</v>
      </c>
      <c r="GA13" s="247" t="e">
        <f>IF(#REF!=34,1,0)</f>
        <v>#REF!</v>
      </c>
      <c r="GB13" s="247" t="e">
        <f>IF(#REF!=60,1,0)</f>
        <v>#REF!</v>
      </c>
      <c r="GC13" s="247" t="e">
        <f>IF(#REF!=70,1,0)</f>
        <v>#REF!</v>
      </c>
      <c r="GD13" s="247" t="e">
        <f>IF(OR(#REF!=80,#REF!=81),1,0)</f>
        <v>#REF!</v>
      </c>
      <c r="GE13" s="247" t="e">
        <f>IF(OR(#REF!=82,#REF!=83),1,0)</f>
        <v>#REF!</v>
      </c>
      <c r="GF13" s="247" t="e">
        <f>IF(OR(#REF!=10,#REF!=12),1,0)</f>
        <v>#REF!</v>
      </c>
      <c r="GG13" s="247" t="e">
        <f>IF(OR(#REF!=40,#REF!=41),1,0)</f>
        <v>#REF!</v>
      </c>
      <c r="GH13" s="247" t="e">
        <f>IF(OR(#REF!=45,#REF!=46),1,0)</f>
        <v>#REF!</v>
      </c>
      <c r="GI13" s="247" t="e">
        <f>IF(OR(#REF!=38,#REF!=39),1,0)</f>
        <v>#REF!</v>
      </c>
      <c r="GJ13" s="247" t="e">
        <f>IF(OR(#REF!=32,#REF!=35,#REF!=37),1,0)</f>
        <v>#REF!</v>
      </c>
      <c r="GK13" s="247" t="e">
        <f>IF(OR(#REF!=14,#REF!=15),1,0)</f>
        <v>#REF!</v>
      </c>
      <c r="GL13" s="247" t="e">
        <f>IF(OR(#REF!=23,#REF!=24),1,0)</f>
        <v>#REF!</v>
      </c>
      <c r="GM13" s="247" t="e">
        <f>IF(OR(#REF!=27,#REF!=28),1,0)</f>
        <v>#REF!</v>
      </c>
      <c r="GN13" s="247" t="e">
        <f>IF(OR(#REF!=40,#REF!=42),1,0)</f>
        <v>#REF!</v>
      </c>
      <c r="GO13" s="247" t="e">
        <f>IF(#REF!="correct",1,0)</f>
        <v>#REF!</v>
      </c>
      <c r="GP13" s="247" t="e">
        <f>IF(#REF!="correct",1,0)</f>
        <v>#REF!</v>
      </c>
      <c r="GQ13" s="247" t="e">
        <f>IF(#REF!="correct",1,0)</f>
        <v>#REF!</v>
      </c>
      <c r="GR13" s="247" t="e">
        <f>IF(#REF!="correct",1,0)</f>
        <v>#REF!</v>
      </c>
      <c r="GS13" s="247" t="e">
        <f>IF(#REF!="correct",1,0)</f>
        <v>#REF!</v>
      </c>
      <c r="GT13" s="247" t="e">
        <f>IF(#REF!="correct",1,0)</f>
        <v>#REF!</v>
      </c>
      <c r="GU13" s="247" t="e">
        <f>IF(#REF!="correct",1,0)</f>
        <v>#REF!</v>
      </c>
      <c r="GV13" s="247" t="e">
        <f>IF(#REF!="correct",1,0)</f>
        <v>#REF!</v>
      </c>
      <c r="GW13" s="247" t="e">
        <f>IF(#REF!="correct",1,0)</f>
        <v>#REF!</v>
      </c>
      <c r="GX13" s="247" t="e">
        <f>IF(#REF!="correct",1,0)</f>
        <v>#REF!</v>
      </c>
      <c r="GY13" s="247" t="e">
        <f>IF(#REF!="correct",1,0)</f>
        <v>#REF!</v>
      </c>
      <c r="GZ13" s="247" t="e">
        <f>IF(#REF!="correct",1,0)</f>
        <v>#REF!</v>
      </c>
      <c r="HA13" s="247" t="e">
        <f>IF(#REF!="correct",1,0)</f>
        <v>#REF!</v>
      </c>
      <c r="HB13" s="247" t="e">
        <f>IF(#REF!="correct",1,0)</f>
        <v>#REF!</v>
      </c>
      <c r="HC13" s="247" t="e">
        <f>IF(#REF!="correct",1,0)</f>
        <v>#REF!</v>
      </c>
      <c r="HD13" s="247" t="e">
        <f>IF(#REF!="correct",1,0)</f>
        <v>#REF!</v>
      </c>
      <c r="HE13" s="247" t="e">
        <f>IF(#REF!="correct",1,0)</f>
        <v>#REF!</v>
      </c>
      <c r="HF13" s="247" t="e">
        <f>IF(#REF!="correct",1,0)</f>
        <v>#REF!</v>
      </c>
      <c r="HG13" s="247" t="e">
        <f>IF(#REF!="correct",1,0)</f>
        <v>#REF!</v>
      </c>
      <c r="HH13" s="247" t="e">
        <f>IF(#REF!="correct",1,0)</f>
        <v>#REF!</v>
      </c>
      <c r="HI13" s="247" t="e">
        <f>IF(#REF!="correct",1,0)</f>
        <v>#REF!</v>
      </c>
      <c r="HJ13" s="247" t="e">
        <f>IF(#REF!="correct",1,0)</f>
        <v>#REF!</v>
      </c>
      <c r="HK13" s="247" t="e">
        <f>IF(#REF!="correct",1,0)</f>
        <v>#REF!</v>
      </c>
      <c r="HL13" s="247" t="e">
        <f>IF(#REF!="correct",1,0)</f>
        <v>#REF!</v>
      </c>
      <c r="HM13" s="247" t="e">
        <f>IF(#REF!="correct",1,0)</f>
        <v>#REF!</v>
      </c>
      <c r="HN13" s="247" t="e">
        <f>IF(#REF!="correct",1,0)</f>
        <v>#REF!</v>
      </c>
      <c r="HO13" s="247" t="e">
        <f>IF(#REF!="correct",1,0)</f>
        <v>#REF!</v>
      </c>
      <c r="HP13" s="247" t="e">
        <f>IF(#REF!="correct",1,0)</f>
        <v>#REF!</v>
      </c>
      <c r="HQ13" s="247" t="e">
        <f>IF(#REF!="correct",1,0)</f>
        <v>#REF!</v>
      </c>
      <c r="HR13" s="247" t="e">
        <f>IF(#REF!="correct",1,0)</f>
        <v>#REF!</v>
      </c>
      <c r="HS13" s="247" t="e">
        <f>IF(#REF!="correct",1,0)</f>
        <v>#REF!</v>
      </c>
      <c r="HT13" s="247" t="e">
        <f>IF(#REF!="correct",1,0)</f>
        <v>#REF!</v>
      </c>
      <c r="HU13" s="247" t="e">
        <f>IF(#REF!="correct",1,0)</f>
        <v>#REF!</v>
      </c>
      <c r="HV13" s="247" t="e">
        <f>IF(#REF!="correct",1,0)</f>
        <v>#REF!</v>
      </c>
      <c r="HW13" s="247" t="e">
        <f>IF(#REF!="correct",1,0)</f>
        <v>#REF!</v>
      </c>
      <c r="HX13" s="247" t="e">
        <f>IF(#REF!="correct",1,0)</f>
        <v>#REF!</v>
      </c>
      <c r="HY13" s="247" t="e">
        <f>IF(#REF!="correct",1,0)</f>
        <v>#REF!</v>
      </c>
      <c r="HZ13" s="247" t="e">
        <f>IF(#REF!="correct",1,0)</f>
        <v>#REF!</v>
      </c>
      <c r="IA13" s="247" t="e">
        <f>IF(#REF!="correct",1,0)</f>
        <v>#REF!</v>
      </c>
    </row>
    <row r="14" spans="1:235">
      <c r="A14" s="96">
        <f>Classe!B21</f>
        <v>0</v>
      </c>
      <c r="B14" s="96">
        <f>Classe!C21</f>
        <v>0</v>
      </c>
      <c r="C14" s="247" t="e">
        <f>IF(#REF!=3,1,0)</f>
        <v>#REF!</v>
      </c>
      <c r="D14" s="247" t="e">
        <f>IF(#REF!=4,1,0)</f>
        <v>#REF!</v>
      </c>
      <c r="E14" s="247" t="e">
        <f>IF(#REF!=2,1,0)</f>
        <v>#REF!</v>
      </c>
      <c r="F14" s="247" t="e">
        <f>IF(#REF!=1,1,0)</f>
        <v>#REF!</v>
      </c>
      <c r="G14" s="247" t="e">
        <f>IF(#REF!=4,1,0)</f>
        <v>#REF!</v>
      </c>
      <c r="H14" s="247" t="e">
        <f>IF(#REF!=1,1,0)</f>
        <v>#REF!</v>
      </c>
      <c r="I14" s="247" t="e">
        <f>IF(#REF!=2,1,0)</f>
        <v>#REF!</v>
      </c>
      <c r="J14" s="247" t="e">
        <f>IF(#REF!=3,1,0)</f>
        <v>#REF!</v>
      </c>
      <c r="K14" s="247" t="e">
        <f>IF(#REF!=1,1,0)</f>
        <v>#REF!</v>
      </c>
      <c r="L14" s="247" t="e">
        <f>IF(#REF!=1,1,0)</f>
        <v>#REF!</v>
      </c>
      <c r="M14" s="247" t="e">
        <f>IF(#REF!=4,1,0)</f>
        <v>#REF!</v>
      </c>
      <c r="N14" s="247" t="e">
        <f>IF(#REF!=3,1,0)</f>
        <v>#REF!</v>
      </c>
      <c r="O14" s="247" t="e">
        <f>IF(#REF!=3,1,0)</f>
        <v>#REF!</v>
      </c>
      <c r="P14" s="247" t="e">
        <f>IF(#REF!=3,1,0)</f>
        <v>#REF!</v>
      </c>
      <c r="Q14" s="247" t="e">
        <f>IF(#REF!="recette",1,0)</f>
        <v>#REF!</v>
      </c>
      <c r="R14" s="247" t="e">
        <f>IF(#REF!="tarte aux pommes",1,0)</f>
        <v>#REF!</v>
      </c>
      <c r="S14" s="247" t="e">
        <f>IF(#REF!="compote",1,0)</f>
        <v>#REF!</v>
      </c>
      <c r="T14" s="247" t="e">
        <f>IF(#REF!="four",1,0)</f>
        <v>#REF!</v>
      </c>
      <c r="U14" s="247" t="e">
        <f>IF(#REF!="correct",1,0)</f>
        <v>#REF!</v>
      </c>
      <c r="V14" s="247" t="e">
        <f>IF(#REF!="correct",1,0)</f>
        <v>#REF!</v>
      </c>
      <c r="W14" s="247" t="e">
        <f>IF(#REF!="correct",1,0)</f>
        <v>#REF!</v>
      </c>
      <c r="X14" s="247" t="e">
        <f>IF(#REF!="correct",1,0)</f>
        <v>#REF!</v>
      </c>
      <c r="Y14" s="247" t="e">
        <f>IF(#REF!="correct",1,0)</f>
        <v>#REF!</v>
      </c>
      <c r="Z14" s="247" t="e">
        <f>IF(#REF!="correct",1,0)</f>
        <v>#REF!</v>
      </c>
      <c r="AA14" s="247" t="e">
        <f>IF(#REF!="correct",1,0)</f>
        <v>#REF!</v>
      </c>
      <c r="AB14" s="247" t="e">
        <f>IF(#REF!="correct",1,0)</f>
        <v>#REF!</v>
      </c>
      <c r="AC14" s="247" t="e">
        <f>IF(#REF!="correct",1,0)</f>
        <v>#REF!</v>
      </c>
      <c r="AD14" s="247" t="e">
        <f>IF(#REF!="correct",1,0)</f>
        <v>#REF!</v>
      </c>
      <c r="AE14" s="247" t="e">
        <f>IF(#REF!="correct",1,0)</f>
        <v>#REF!</v>
      </c>
      <c r="AF14" s="247" t="e">
        <f>IF(#REF!="correct",1,0)</f>
        <v>#REF!</v>
      </c>
      <c r="AG14" s="247" t="e">
        <f>IF(#REF!="correct",1,0)</f>
        <v>#REF!</v>
      </c>
      <c r="AH14" s="247" t="e">
        <f>IF(#REF!="correct",1,0)</f>
        <v>#REF!</v>
      </c>
      <c r="AI14" s="247" t="e">
        <f>IF(#REF!="correct",1,0)</f>
        <v>#REF!</v>
      </c>
      <c r="AJ14" s="247" t="e">
        <f>IF(#REF!="correct",1,0)</f>
        <v>#REF!</v>
      </c>
      <c r="AK14" s="247" t="e">
        <f>#REF!</f>
        <v>#REF!</v>
      </c>
      <c r="AL14" s="247"/>
      <c r="AM14" s="247" t="e">
        <f>IF(#REF!=1,1,0)</f>
        <v>#REF!</v>
      </c>
      <c r="AN14" s="247" t="e">
        <f>IF(#REF!=2,1,0)</f>
        <v>#REF!</v>
      </c>
      <c r="AO14" s="247" t="e">
        <f>IF(#REF!=2,1,0)</f>
        <v>#REF!</v>
      </c>
      <c r="AP14" s="247" t="e">
        <f>IF(#REF!=2,1,0)</f>
        <v>#REF!</v>
      </c>
      <c r="AQ14" s="247" t="e">
        <f>IF(#REF!=2,1,0)</f>
        <v>#REF!</v>
      </c>
      <c r="AR14" s="247" t="e">
        <f>IF(#REF!=3,1,0)</f>
        <v>#REF!</v>
      </c>
      <c r="AS14" s="247" t="e">
        <f>IF(#REF!=2,1,0)</f>
        <v>#REF!</v>
      </c>
      <c r="AT14" s="247" t="e">
        <f>IF(#REF!=1,1,0)</f>
        <v>#REF!</v>
      </c>
      <c r="AU14" s="247" t="e">
        <f>IF(#REF!=3,1,0)</f>
        <v>#REF!</v>
      </c>
      <c r="AV14" s="247" t="e">
        <f>IF(#REF!=4,1,0)</f>
        <v>#REF!</v>
      </c>
      <c r="AW14" s="247" t="e">
        <f>IF(#REF!=4,1,0)</f>
        <v>#REF!</v>
      </c>
      <c r="AX14" s="247" t="e">
        <f>IF(#REF!=1,1,0)</f>
        <v>#REF!</v>
      </c>
      <c r="AY14" s="247" t="e">
        <f>IF(#REF!=2,1,0)</f>
        <v>#REF!</v>
      </c>
      <c r="AZ14" s="247" t="e">
        <f>IF(#REF!=1,1,0)</f>
        <v>#REF!</v>
      </c>
      <c r="BA14" s="247" t="e">
        <f>IF(#REF!=2,1,0)</f>
        <v>#REF!</v>
      </c>
      <c r="BB14" s="247" t="e">
        <f>IF(#REF!="obligatoire",1,0)</f>
        <v>#REF!</v>
      </c>
      <c r="BC14" s="247" t="e">
        <f>IF(#REF!="plusieurs cycles",1,0)</f>
        <v>#REF!</v>
      </c>
      <c r="BD14" s="247" t="e">
        <f>IF(#REF!="cerveau",1,0)</f>
        <v>#REF!</v>
      </c>
      <c r="BE14" s="247" t="e">
        <f>IF(#REF!="énergie",1,0)</f>
        <v>#REF!</v>
      </c>
      <c r="BF14" s="247" t="e">
        <f>IF(#REF!="chez eux",1,0)</f>
        <v>#REF!</v>
      </c>
      <c r="BG14" s="247" t="e">
        <f>IF(#REF!="après-midi",1,0)</f>
        <v>#REF!</v>
      </c>
      <c r="BH14" s="247" t="e">
        <f>IF(#REF!="barrage",1,0)</f>
        <v>#REF!</v>
      </c>
      <c r="BI14" s="247" t="e">
        <f>IF(#REF!="se baigner",1,0)</f>
        <v>#REF!</v>
      </c>
      <c r="BJ14" s="247" t="e">
        <f>IF(#REF!="correct",1,0)</f>
        <v>#REF!</v>
      </c>
      <c r="BK14" s="247" t="e">
        <f>IF(#REF!="correct",1,0)</f>
        <v>#REF!</v>
      </c>
      <c r="BL14" s="247" t="e">
        <f>IF(#REF!="correct",1,0)</f>
        <v>#REF!</v>
      </c>
      <c r="BM14" s="247" t="e">
        <f>IF(#REF!="correct",1,0)</f>
        <v>#REF!</v>
      </c>
      <c r="BN14" s="247" t="e">
        <f>IF(#REF!="correct",1,0)</f>
        <v>#REF!</v>
      </c>
      <c r="BO14" s="247" t="e">
        <f>IF(#REF!="correct",1,0)</f>
        <v>#REF!</v>
      </c>
      <c r="BP14" s="247" t="e">
        <f>IF(#REF!="correct",1,0)</f>
        <v>#REF!</v>
      </c>
      <c r="BQ14" s="247" t="e">
        <f>IF(#REF!="correct",1,0)</f>
        <v>#REF!</v>
      </c>
      <c r="BR14" s="247" t="e">
        <f>IF(#REF!="correct",1,0)</f>
        <v>#REF!</v>
      </c>
      <c r="BS14" s="247" t="e">
        <f>IF(#REF!="correct",1,0)</f>
        <v>#REF!</v>
      </c>
      <c r="BT14" s="247" t="e">
        <f>IF(#REF!="correct",1,0)</f>
        <v>#REF!</v>
      </c>
      <c r="BU14" s="247"/>
      <c r="BV14" s="247" t="e">
        <f>IF(#REF!="x",1,0)</f>
        <v>#REF!</v>
      </c>
      <c r="BW14" s="247" t="e">
        <f>IF(#REF!="x",1,0)</f>
        <v>#REF!</v>
      </c>
      <c r="BX14" s="247" t="e">
        <f>IF(#REF!="x",1,0)</f>
        <v>#REF!</v>
      </c>
      <c r="BY14" s="247" t="e">
        <f>IF(#REF!="x",1,0)</f>
        <v>#REF!</v>
      </c>
      <c r="BZ14" s="247" t="e">
        <f>IF(#REF!="x",1,0)</f>
        <v>#REF!</v>
      </c>
      <c r="CA14" s="247"/>
      <c r="CB14" s="247" t="e">
        <f>IF(#REF!="x",1,0)</f>
        <v>#REF!</v>
      </c>
      <c r="CC14" s="247" t="e">
        <f>IF(#REF!="x",1,0)</f>
        <v>#REF!</v>
      </c>
      <c r="CD14" s="247" t="e">
        <f>IF(#REF!="x",1,0)</f>
        <v>#REF!</v>
      </c>
      <c r="CE14" s="247" t="e">
        <f>IF(#REF!="x",1,0)</f>
        <v>#REF!</v>
      </c>
      <c r="CF14" s="247" t="e">
        <f>IF(#REF!="x",1,0)</f>
        <v>#REF!</v>
      </c>
      <c r="CG14" s="247"/>
      <c r="CH14" s="247" t="e">
        <f>IF(#REF!="x",1,0)</f>
        <v>#REF!</v>
      </c>
      <c r="CI14" s="247" t="e">
        <f>IF(#REF!="x",1,0)</f>
        <v>#REF!</v>
      </c>
      <c r="CJ14" s="247" t="e">
        <f>IF(#REF!="x",1,0)</f>
        <v>#REF!</v>
      </c>
      <c r="CK14" s="247" t="e">
        <f>IF(#REF!="x",1,0)</f>
        <v>#REF!</v>
      </c>
      <c r="CL14" s="247" t="e">
        <f>IF(#REF!="x",1,0)</f>
        <v>#REF!</v>
      </c>
      <c r="CM14" s="247"/>
      <c r="CN14" s="247" t="e">
        <f>IF(#REF!="x",1,0)</f>
        <v>#REF!</v>
      </c>
      <c r="CO14" s="247" t="e">
        <f>IF(#REF!="x",1,0)</f>
        <v>#REF!</v>
      </c>
      <c r="CP14" s="247" t="e">
        <f>IF(#REF!="x",1,0)</f>
        <v>#REF!</v>
      </c>
      <c r="CQ14" s="247" t="e">
        <f>IF(#REF!="x",1,0)</f>
        <v>#REF!</v>
      </c>
      <c r="CR14" s="247" t="e">
        <f>IF(#REF!="x",1,0)</f>
        <v>#REF!</v>
      </c>
      <c r="CS14" s="247"/>
      <c r="CT14" s="247" t="e">
        <f>IF(#REF!="x",1,0)</f>
        <v>#REF!</v>
      </c>
      <c r="CU14" s="247" t="e">
        <f>IF(#REF!="x",1,0)</f>
        <v>#REF!</v>
      </c>
      <c r="CV14" s="247" t="e">
        <f>IF(#REF!="x",1,0)</f>
        <v>#REF!</v>
      </c>
      <c r="CW14" s="247" t="e">
        <f>IF(#REF!="x",1,0)</f>
        <v>#REF!</v>
      </c>
      <c r="CX14" s="247" t="e">
        <f>IF(#REF!="x",1,0)</f>
        <v>#REF!</v>
      </c>
      <c r="CY14" s="247"/>
      <c r="CZ14" s="247" t="e">
        <f>IF(#REF!="x",1,0)</f>
        <v>#REF!</v>
      </c>
      <c r="DA14" s="247" t="e">
        <f>IF(#REF!="x",1,0)</f>
        <v>#REF!</v>
      </c>
      <c r="DB14" s="247" t="e">
        <f>IF(#REF!="x",1,0)</f>
        <v>#REF!</v>
      </c>
      <c r="DC14" s="247" t="e">
        <f>IF(#REF!="x",1,0)</f>
        <v>#REF!</v>
      </c>
      <c r="DD14" s="247" t="e">
        <f>IF(#REF!="x",1,0)</f>
        <v>#REF!</v>
      </c>
      <c r="DE14" s="247"/>
      <c r="DF14" s="247" t="e">
        <f>IF(#REF!="x",1,0)</f>
        <v>#REF!</v>
      </c>
      <c r="DG14" s="247" t="e">
        <f>IF(#REF!="x",1,0)</f>
        <v>#REF!</v>
      </c>
      <c r="DH14" s="247" t="e">
        <f>IF(#REF!="x",1,0)</f>
        <v>#REF!</v>
      </c>
      <c r="DI14" s="247" t="e">
        <f>IF(#REF!="x",1,0)</f>
        <v>#REF!</v>
      </c>
      <c r="DJ14" s="247" t="e">
        <f>IF(#REF!="x",1,0)</f>
        <v>#REF!</v>
      </c>
      <c r="DK14" s="247"/>
      <c r="DL14" s="247" t="e">
        <f>IF(#REF!="x",1,0)</f>
        <v>#REF!</v>
      </c>
      <c r="DM14" s="247" t="e">
        <f>IF(#REF!="x",1,0)</f>
        <v>#REF!</v>
      </c>
      <c r="DN14" s="247" t="e">
        <f>IF(#REF!="x",1,0)</f>
        <v>#REF!</v>
      </c>
      <c r="DO14" s="247" t="e">
        <f>IF(#REF!="x",1,0)</f>
        <v>#REF!</v>
      </c>
      <c r="DP14" s="247" t="e">
        <f>IF(#REF!="x",1,0)</f>
        <v>#REF!</v>
      </c>
      <c r="DQ14" s="247"/>
      <c r="DR14" s="247" t="e">
        <f>IF(#REF!="x",1,0)</f>
        <v>#REF!</v>
      </c>
      <c r="DS14" s="247" t="e">
        <f>IF(#REF!="x",1,0)</f>
        <v>#REF!</v>
      </c>
      <c r="DT14" s="247" t="e">
        <f>IF(#REF!="x",1,0)</f>
        <v>#REF!</v>
      </c>
      <c r="DU14" s="247" t="e">
        <f>IF(#REF!="x",1,0)</f>
        <v>#REF!</v>
      </c>
      <c r="DV14" s="247" t="e">
        <f>IF(#REF!="x",1,0)</f>
        <v>#REF!</v>
      </c>
      <c r="DW14" s="247"/>
      <c r="DX14" s="247" t="e">
        <f>IF(#REF!="x",1,0)</f>
        <v>#REF!</v>
      </c>
      <c r="DY14" s="247" t="e">
        <f>IF(#REF!="x",1,0)</f>
        <v>#REF!</v>
      </c>
      <c r="DZ14" s="247" t="e">
        <f>IF(#REF!="x",1,0)</f>
        <v>#REF!</v>
      </c>
      <c r="EA14" s="247" t="e">
        <f>IF(#REF!="x",1,0)</f>
        <v>#REF!</v>
      </c>
      <c r="EB14" s="247" t="e">
        <f>IF(#REF!="x",1,0)</f>
        <v>#REF!</v>
      </c>
      <c r="EC14" s="247"/>
      <c r="ED14" s="247" t="e">
        <f>IF(#REF!="x",1,0)</f>
        <v>#REF!</v>
      </c>
      <c r="EE14" s="247" t="e">
        <f>IF(#REF!="x",1,0)</f>
        <v>#REF!</v>
      </c>
      <c r="EF14" s="247" t="e">
        <f>IF(#REF!="x",1,0)</f>
        <v>#REF!</v>
      </c>
      <c r="EG14" s="247" t="e">
        <f>IF(#REF!="x",1,0)</f>
        <v>#REF!</v>
      </c>
      <c r="EH14" s="247" t="e">
        <f>IF(#REF!="x",1,0)</f>
        <v>#REF!</v>
      </c>
      <c r="EI14" s="247"/>
      <c r="EJ14" s="247" t="e">
        <f>IF(#REF!="x",1,0)</f>
        <v>#REF!</v>
      </c>
      <c r="EK14" s="247" t="e">
        <f>IF(#REF!="x",1,0)</f>
        <v>#REF!</v>
      </c>
      <c r="EL14" s="247" t="e">
        <f>IF(#REF!="x",1,0)</f>
        <v>#REF!</v>
      </c>
      <c r="EM14" s="247" t="e">
        <f>IF(#REF!="x",1,0)</f>
        <v>#REF!</v>
      </c>
      <c r="EN14" s="247" t="e">
        <f>IF(#REF!="x",1,0)</f>
        <v>#REF!</v>
      </c>
      <c r="EO14" s="247"/>
      <c r="EP14" s="247"/>
      <c r="EQ14" s="247"/>
      <c r="ER14" s="247"/>
      <c r="ES14" s="247" t="e">
        <f>#REF!</f>
        <v>#REF!</v>
      </c>
      <c r="ET14" s="247" t="e">
        <f>IF(#REF!="correct",1,0)</f>
        <v>#REF!</v>
      </c>
      <c r="EU14" s="247" t="e">
        <f>IF(#REF!="correct",1,0)</f>
        <v>#REF!</v>
      </c>
      <c r="EV14" s="247" t="e">
        <f>IF(#REF!="correct",1,0)</f>
        <v>#REF!</v>
      </c>
      <c r="EW14" s="247" t="e">
        <f>IF(#REF!="correct",1,0)</f>
        <v>#REF!</v>
      </c>
      <c r="EX14" s="247" t="e">
        <f>IF(#REF!="correct",1,0)</f>
        <v>#REF!</v>
      </c>
      <c r="EY14" s="247" t="e">
        <f>IF(#REF!="correct",1,0)</f>
        <v>#REF!</v>
      </c>
      <c r="EZ14" s="247" t="e">
        <f>IF(#REF!="correct",1,0)</f>
        <v>#REF!</v>
      </c>
      <c r="FA14" s="247" t="e">
        <f>IF(#REF!="correct",1,0)</f>
        <v>#REF!</v>
      </c>
      <c r="FB14" s="247" t="e">
        <f>IF(#REF!="correct",1,0)</f>
        <v>#REF!</v>
      </c>
      <c r="FC14" s="247" t="e">
        <f>IF(#REF!="correct",1,0)</f>
        <v>#REF!</v>
      </c>
      <c r="FD14" s="247" t="e">
        <f>IF(#REF!="correct",1,0)</f>
        <v>#REF!</v>
      </c>
      <c r="FE14" s="247" t="e">
        <f>IF(#REF!="correct",1,0)</f>
        <v>#REF!</v>
      </c>
      <c r="FF14" s="247" t="e">
        <f>IF(#REF!="correct",1,0)</f>
        <v>#REF!</v>
      </c>
      <c r="FG14" s="247" t="e">
        <f>IF(#REF!="correct",1,0)</f>
        <v>#REF!</v>
      </c>
      <c r="FH14" s="247" t="e">
        <f>IF(#REF!="correct",1,0)</f>
        <v>#REF!</v>
      </c>
      <c r="FI14" s="247" t="e">
        <f>IF(#REF!="correct",1,0)</f>
        <v>#REF!</v>
      </c>
      <c r="FJ14" s="247" t="e">
        <f>IF(#REF!="correct",1,0)</f>
        <v>#REF!</v>
      </c>
      <c r="FK14" s="247" t="e">
        <f>IF(#REF!="correct",1,0)</f>
        <v>#REF!</v>
      </c>
      <c r="FL14" s="247" t="e">
        <f>IF(#REF!="correct",1,0)</f>
        <v>#REF!</v>
      </c>
      <c r="FM14" s="247" t="e">
        <f>IF(#REF!="correct",1,0)</f>
        <v>#REF!</v>
      </c>
      <c r="FN14" s="247" t="e">
        <f>#REF!</f>
        <v>#REF!</v>
      </c>
      <c r="FO14" s="247"/>
      <c r="FP14" s="247"/>
      <c r="FQ14" s="247" t="e">
        <f>#REF!</f>
        <v>#REF!</v>
      </c>
      <c r="FR14" s="247"/>
      <c r="FS14" s="247"/>
      <c r="FT14" s="247" t="e">
        <f>#REF!</f>
        <v>#REF!</v>
      </c>
      <c r="FU14" s="247"/>
      <c r="FV14" s="247" t="e">
        <f>IF(#REF!="correct",1,0)</f>
        <v>#REF!</v>
      </c>
      <c r="FW14" s="247" t="e">
        <f>IF(#REF!="correct",1,0)</f>
        <v>#REF!</v>
      </c>
      <c r="FX14" s="247" t="e">
        <f>IF(#REF!="correct",1,0)</f>
        <v>#REF!</v>
      </c>
      <c r="FY14" s="247" t="e">
        <f>IF(#REF!="correct",1,0)</f>
        <v>#REF!</v>
      </c>
      <c r="FZ14" s="247" t="e">
        <f>IF(#REF!=36,1,0)</f>
        <v>#REF!</v>
      </c>
      <c r="GA14" s="247" t="e">
        <f>IF(#REF!=34,1,0)</f>
        <v>#REF!</v>
      </c>
      <c r="GB14" s="247" t="e">
        <f>IF(#REF!=60,1,0)</f>
        <v>#REF!</v>
      </c>
      <c r="GC14" s="247" t="e">
        <f>IF(#REF!=70,1,0)</f>
        <v>#REF!</v>
      </c>
      <c r="GD14" s="247" t="e">
        <f>IF(OR(#REF!=80,#REF!=81),1,0)</f>
        <v>#REF!</v>
      </c>
      <c r="GE14" s="247" t="e">
        <f>IF(OR(#REF!=82,#REF!=83),1,0)</f>
        <v>#REF!</v>
      </c>
      <c r="GF14" s="247" t="e">
        <f>IF(OR(#REF!=10,#REF!=12),1,0)</f>
        <v>#REF!</v>
      </c>
      <c r="GG14" s="247" t="e">
        <f>IF(OR(#REF!=40,#REF!=41),1,0)</f>
        <v>#REF!</v>
      </c>
      <c r="GH14" s="247" t="e">
        <f>IF(OR(#REF!=45,#REF!=46),1,0)</f>
        <v>#REF!</v>
      </c>
      <c r="GI14" s="247" t="e">
        <f>IF(OR(#REF!=38,#REF!=39),1,0)</f>
        <v>#REF!</v>
      </c>
      <c r="GJ14" s="247" t="e">
        <f>IF(OR(#REF!=32,#REF!=35,#REF!=37),1,0)</f>
        <v>#REF!</v>
      </c>
      <c r="GK14" s="247" t="e">
        <f>IF(OR(#REF!=14,#REF!=15),1,0)</f>
        <v>#REF!</v>
      </c>
      <c r="GL14" s="247" t="e">
        <f>IF(OR(#REF!=23,#REF!=24),1,0)</f>
        <v>#REF!</v>
      </c>
      <c r="GM14" s="247" t="e">
        <f>IF(OR(#REF!=27,#REF!=28),1,0)</f>
        <v>#REF!</v>
      </c>
      <c r="GN14" s="247" t="e">
        <f>IF(OR(#REF!=40,#REF!=42),1,0)</f>
        <v>#REF!</v>
      </c>
      <c r="GO14" s="247" t="e">
        <f>IF(#REF!="correct",1,0)</f>
        <v>#REF!</v>
      </c>
      <c r="GP14" s="247" t="e">
        <f>IF(#REF!="correct",1,0)</f>
        <v>#REF!</v>
      </c>
      <c r="GQ14" s="247" t="e">
        <f>IF(#REF!="correct",1,0)</f>
        <v>#REF!</v>
      </c>
      <c r="GR14" s="247" t="e">
        <f>IF(#REF!="correct",1,0)</f>
        <v>#REF!</v>
      </c>
      <c r="GS14" s="247" t="e">
        <f>IF(#REF!="correct",1,0)</f>
        <v>#REF!</v>
      </c>
      <c r="GT14" s="247" t="e">
        <f>IF(#REF!="correct",1,0)</f>
        <v>#REF!</v>
      </c>
      <c r="GU14" s="247" t="e">
        <f>IF(#REF!="correct",1,0)</f>
        <v>#REF!</v>
      </c>
      <c r="GV14" s="247" t="e">
        <f>IF(#REF!="correct",1,0)</f>
        <v>#REF!</v>
      </c>
      <c r="GW14" s="247" t="e">
        <f>IF(#REF!="correct",1,0)</f>
        <v>#REF!</v>
      </c>
      <c r="GX14" s="247" t="e">
        <f>IF(#REF!="correct",1,0)</f>
        <v>#REF!</v>
      </c>
      <c r="GY14" s="247" t="e">
        <f>IF(#REF!="correct",1,0)</f>
        <v>#REF!</v>
      </c>
      <c r="GZ14" s="247" t="e">
        <f>IF(#REF!="correct",1,0)</f>
        <v>#REF!</v>
      </c>
      <c r="HA14" s="247" t="e">
        <f>IF(#REF!="correct",1,0)</f>
        <v>#REF!</v>
      </c>
      <c r="HB14" s="247" t="e">
        <f>IF(#REF!="correct",1,0)</f>
        <v>#REF!</v>
      </c>
      <c r="HC14" s="247" t="e">
        <f>IF(#REF!="correct",1,0)</f>
        <v>#REF!</v>
      </c>
      <c r="HD14" s="247" t="e">
        <f>IF(#REF!="correct",1,0)</f>
        <v>#REF!</v>
      </c>
      <c r="HE14" s="247" t="e">
        <f>IF(#REF!="correct",1,0)</f>
        <v>#REF!</v>
      </c>
      <c r="HF14" s="247" t="e">
        <f>IF(#REF!="correct",1,0)</f>
        <v>#REF!</v>
      </c>
      <c r="HG14" s="247" t="e">
        <f>IF(#REF!="correct",1,0)</f>
        <v>#REF!</v>
      </c>
      <c r="HH14" s="247" t="e">
        <f>IF(#REF!="correct",1,0)</f>
        <v>#REF!</v>
      </c>
      <c r="HI14" s="247" t="e">
        <f>IF(#REF!="correct",1,0)</f>
        <v>#REF!</v>
      </c>
      <c r="HJ14" s="247" t="e">
        <f>IF(#REF!="correct",1,0)</f>
        <v>#REF!</v>
      </c>
      <c r="HK14" s="247" t="e">
        <f>IF(#REF!="correct",1,0)</f>
        <v>#REF!</v>
      </c>
      <c r="HL14" s="247" t="e">
        <f>IF(#REF!="correct",1,0)</f>
        <v>#REF!</v>
      </c>
      <c r="HM14" s="247" t="e">
        <f>IF(#REF!="correct",1,0)</f>
        <v>#REF!</v>
      </c>
      <c r="HN14" s="247" t="e">
        <f>IF(#REF!="correct",1,0)</f>
        <v>#REF!</v>
      </c>
      <c r="HO14" s="247" t="e">
        <f>IF(#REF!="correct",1,0)</f>
        <v>#REF!</v>
      </c>
      <c r="HP14" s="247" t="e">
        <f>IF(#REF!="correct",1,0)</f>
        <v>#REF!</v>
      </c>
      <c r="HQ14" s="247" t="e">
        <f>IF(#REF!="correct",1,0)</f>
        <v>#REF!</v>
      </c>
      <c r="HR14" s="247" t="e">
        <f>IF(#REF!="correct",1,0)</f>
        <v>#REF!</v>
      </c>
      <c r="HS14" s="247" t="e">
        <f>IF(#REF!="correct",1,0)</f>
        <v>#REF!</v>
      </c>
      <c r="HT14" s="247" t="e">
        <f>IF(#REF!="correct",1,0)</f>
        <v>#REF!</v>
      </c>
      <c r="HU14" s="247" t="e">
        <f>IF(#REF!="correct",1,0)</f>
        <v>#REF!</v>
      </c>
      <c r="HV14" s="247" t="e">
        <f>IF(#REF!="correct",1,0)</f>
        <v>#REF!</v>
      </c>
      <c r="HW14" s="247" t="e">
        <f>IF(#REF!="correct",1,0)</f>
        <v>#REF!</v>
      </c>
      <c r="HX14" s="247" t="e">
        <f>IF(#REF!="correct",1,0)</f>
        <v>#REF!</v>
      </c>
      <c r="HY14" s="247" t="e">
        <f>IF(#REF!="correct",1,0)</f>
        <v>#REF!</v>
      </c>
      <c r="HZ14" s="247" t="e">
        <f>IF(#REF!="correct",1,0)</f>
        <v>#REF!</v>
      </c>
      <c r="IA14" s="247" t="e">
        <f>IF(#REF!="correct",1,0)</f>
        <v>#REF!</v>
      </c>
    </row>
    <row r="15" spans="1:235">
      <c r="A15" s="96">
        <f>Classe!B22</f>
        <v>0</v>
      </c>
      <c r="B15" s="96">
        <f>Classe!C22</f>
        <v>0</v>
      </c>
      <c r="C15" s="247" t="e">
        <f>IF(#REF!=3,1,0)</f>
        <v>#REF!</v>
      </c>
      <c r="D15" s="247" t="e">
        <f>IF(#REF!=4,1,0)</f>
        <v>#REF!</v>
      </c>
      <c r="E15" s="247" t="e">
        <f>IF(#REF!=2,1,0)</f>
        <v>#REF!</v>
      </c>
      <c r="F15" s="247" t="e">
        <f>IF(#REF!=1,1,0)</f>
        <v>#REF!</v>
      </c>
      <c r="G15" s="247" t="e">
        <f>IF(#REF!=4,1,0)</f>
        <v>#REF!</v>
      </c>
      <c r="H15" s="247" t="e">
        <f>IF(#REF!=1,1,0)</f>
        <v>#REF!</v>
      </c>
      <c r="I15" s="247" t="e">
        <f>IF(#REF!=2,1,0)</f>
        <v>#REF!</v>
      </c>
      <c r="J15" s="247" t="e">
        <f>IF(#REF!=3,1,0)</f>
        <v>#REF!</v>
      </c>
      <c r="K15" s="247" t="e">
        <f>IF(#REF!=1,1,0)</f>
        <v>#REF!</v>
      </c>
      <c r="L15" s="247" t="e">
        <f>IF(#REF!=1,1,0)</f>
        <v>#REF!</v>
      </c>
      <c r="M15" s="247" t="e">
        <f>IF(#REF!=4,1,0)</f>
        <v>#REF!</v>
      </c>
      <c r="N15" s="247" t="e">
        <f>IF(#REF!=3,1,0)</f>
        <v>#REF!</v>
      </c>
      <c r="O15" s="247" t="e">
        <f>IF(#REF!=3,1,0)</f>
        <v>#REF!</v>
      </c>
      <c r="P15" s="247" t="e">
        <f>IF(#REF!=3,1,0)</f>
        <v>#REF!</v>
      </c>
      <c r="Q15" s="247" t="e">
        <f>IF(#REF!="recette",1,0)</f>
        <v>#REF!</v>
      </c>
      <c r="R15" s="247" t="e">
        <f>IF(#REF!="tarte aux pommes",1,0)</f>
        <v>#REF!</v>
      </c>
      <c r="S15" s="247" t="e">
        <f>IF(#REF!="compote",1,0)</f>
        <v>#REF!</v>
      </c>
      <c r="T15" s="247" t="e">
        <f>IF(#REF!="four",1,0)</f>
        <v>#REF!</v>
      </c>
      <c r="U15" s="247" t="e">
        <f>IF(#REF!="correct",1,0)</f>
        <v>#REF!</v>
      </c>
      <c r="V15" s="247" t="e">
        <f>IF(#REF!="correct",1,0)</f>
        <v>#REF!</v>
      </c>
      <c r="W15" s="247" t="e">
        <f>IF(#REF!="correct",1,0)</f>
        <v>#REF!</v>
      </c>
      <c r="X15" s="247" t="e">
        <f>IF(#REF!="correct",1,0)</f>
        <v>#REF!</v>
      </c>
      <c r="Y15" s="247" t="e">
        <f>IF(#REF!="correct",1,0)</f>
        <v>#REF!</v>
      </c>
      <c r="Z15" s="247" t="e">
        <f>IF(#REF!="correct",1,0)</f>
        <v>#REF!</v>
      </c>
      <c r="AA15" s="247" t="e">
        <f>IF(#REF!="correct",1,0)</f>
        <v>#REF!</v>
      </c>
      <c r="AB15" s="247" t="e">
        <f>IF(#REF!="correct",1,0)</f>
        <v>#REF!</v>
      </c>
      <c r="AC15" s="247" t="e">
        <f>IF(#REF!="correct",1,0)</f>
        <v>#REF!</v>
      </c>
      <c r="AD15" s="247" t="e">
        <f>IF(#REF!="correct",1,0)</f>
        <v>#REF!</v>
      </c>
      <c r="AE15" s="247" t="e">
        <f>IF(#REF!="correct",1,0)</f>
        <v>#REF!</v>
      </c>
      <c r="AF15" s="247" t="e">
        <f>IF(#REF!="correct",1,0)</f>
        <v>#REF!</v>
      </c>
      <c r="AG15" s="247" t="e">
        <f>IF(#REF!="correct",1,0)</f>
        <v>#REF!</v>
      </c>
      <c r="AH15" s="247" t="e">
        <f>IF(#REF!="correct",1,0)</f>
        <v>#REF!</v>
      </c>
      <c r="AI15" s="247" t="e">
        <f>IF(#REF!="correct",1,0)</f>
        <v>#REF!</v>
      </c>
      <c r="AJ15" s="247" t="e">
        <f>IF(#REF!="correct",1,0)</f>
        <v>#REF!</v>
      </c>
      <c r="AK15" s="247" t="e">
        <f>#REF!</f>
        <v>#REF!</v>
      </c>
      <c r="AL15" s="247"/>
      <c r="AM15" s="247" t="e">
        <f>IF(#REF!=1,1,0)</f>
        <v>#REF!</v>
      </c>
      <c r="AN15" s="247" t="e">
        <f>IF(#REF!=2,1,0)</f>
        <v>#REF!</v>
      </c>
      <c r="AO15" s="247" t="e">
        <f>IF(#REF!=2,1,0)</f>
        <v>#REF!</v>
      </c>
      <c r="AP15" s="247" t="e">
        <f>IF(#REF!=2,1,0)</f>
        <v>#REF!</v>
      </c>
      <c r="AQ15" s="247" t="e">
        <f>IF(#REF!=2,1,0)</f>
        <v>#REF!</v>
      </c>
      <c r="AR15" s="247" t="e">
        <f>IF(#REF!=3,1,0)</f>
        <v>#REF!</v>
      </c>
      <c r="AS15" s="247" t="e">
        <f>IF(#REF!=2,1,0)</f>
        <v>#REF!</v>
      </c>
      <c r="AT15" s="247" t="e">
        <f>IF(#REF!=1,1,0)</f>
        <v>#REF!</v>
      </c>
      <c r="AU15" s="247" t="e">
        <f>IF(#REF!=3,1,0)</f>
        <v>#REF!</v>
      </c>
      <c r="AV15" s="247" t="e">
        <f>IF(#REF!=4,1,0)</f>
        <v>#REF!</v>
      </c>
      <c r="AW15" s="247" t="e">
        <f>IF(#REF!=4,1,0)</f>
        <v>#REF!</v>
      </c>
      <c r="AX15" s="247" t="e">
        <f>IF(#REF!=1,1,0)</f>
        <v>#REF!</v>
      </c>
      <c r="AY15" s="247" t="e">
        <f>IF(#REF!=2,1,0)</f>
        <v>#REF!</v>
      </c>
      <c r="AZ15" s="247" t="e">
        <f>IF(#REF!=1,1,0)</f>
        <v>#REF!</v>
      </c>
      <c r="BA15" s="247" t="e">
        <f>IF(#REF!=2,1,0)</f>
        <v>#REF!</v>
      </c>
      <c r="BB15" s="247" t="e">
        <f>IF(#REF!="obligatoire",1,0)</f>
        <v>#REF!</v>
      </c>
      <c r="BC15" s="247" t="e">
        <f>IF(#REF!="plusieurs cycles",1,0)</f>
        <v>#REF!</v>
      </c>
      <c r="BD15" s="247" t="e">
        <f>IF(#REF!="cerveau",1,0)</f>
        <v>#REF!</v>
      </c>
      <c r="BE15" s="247" t="e">
        <f>IF(#REF!="énergie",1,0)</f>
        <v>#REF!</v>
      </c>
      <c r="BF15" s="247" t="e">
        <f>IF(#REF!="chez eux",1,0)</f>
        <v>#REF!</v>
      </c>
      <c r="BG15" s="247" t="e">
        <f>IF(#REF!="après-midi",1,0)</f>
        <v>#REF!</v>
      </c>
      <c r="BH15" s="247" t="e">
        <f>IF(#REF!="barrage",1,0)</f>
        <v>#REF!</v>
      </c>
      <c r="BI15" s="247" t="e">
        <f>IF(#REF!="se baigner",1,0)</f>
        <v>#REF!</v>
      </c>
      <c r="BJ15" s="247" t="e">
        <f>IF(#REF!="correct",1,0)</f>
        <v>#REF!</v>
      </c>
      <c r="BK15" s="247" t="e">
        <f>IF(#REF!="correct",1,0)</f>
        <v>#REF!</v>
      </c>
      <c r="BL15" s="247" t="e">
        <f>IF(#REF!="correct",1,0)</f>
        <v>#REF!</v>
      </c>
      <c r="BM15" s="247" t="e">
        <f>IF(#REF!="correct",1,0)</f>
        <v>#REF!</v>
      </c>
      <c r="BN15" s="247" t="e">
        <f>IF(#REF!="correct",1,0)</f>
        <v>#REF!</v>
      </c>
      <c r="BO15" s="247" t="e">
        <f>IF(#REF!="correct",1,0)</f>
        <v>#REF!</v>
      </c>
      <c r="BP15" s="247" t="e">
        <f>IF(#REF!="correct",1,0)</f>
        <v>#REF!</v>
      </c>
      <c r="BQ15" s="247" t="e">
        <f>IF(#REF!="correct",1,0)</f>
        <v>#REF!</v>
      </c>
      <c r="BR15" s="247" t="e">
        <f>IF(#REF!="correct",1,0)</f>
        <v>#REF!</v>
      </c>
      <c r="BS15" s="247" t="e">
        <f>IF(#REF!="correct",1,0)</f>
        <v>#REF!</v>
      </c>
      <c r="BT15" s="247" t="e">
        <f>IF(#REF!="correct",1,0)</f>
        <v>#REF!</v>
      </c>
      <c r="BU15" s="247"/>
      <c r="BV15" s="247" t="e">
        <f>IF(#REF!="x",1,0)</f>
        <v>#REF!</v>
      </c>
      <c r="BW15" s="247" t="e">
        <f>IF(#REF!="x",1,0)</f>
        <v>#REF!</v>
      </c>
      <c r="BX15" s="247" t="e">
        <f>IF(#REF!="x",1,0)</f>
        <v>#REF!</v>
      </c>
      <c r="BY15" s="247" t="e">
        <f>IF(#REF!="x",1,0)</f>
        <v>#REF!</v>
      </c>
      <c r="BZ15" s="247" t="e">
        <f>IF(#REF!="x",1,0)</f>
        <v>#REF!</v>
      </c>
      <c r="CA15" s="247"/>
      <c r="CB15" s="247" t="e">
        <f>IF(#REF!="x",1,0)</f>
        <v>#REF!</v>
      </c>
      <c r="CC15" s="247" t="e">
        <f>IF(#REF!="x",1,0)</f>
        <v>#REF!</v>
      </c>
      <c r="CD15" s="247" t="e">
        <f>IF(#REF!="x",1,0)</f>
        <v>#REF!</v>
      </c>
      <c r="CE15" s="247" t="e">
        <f>IF(#REF!="x",1,0)</f>
        <v>#REF!</v>
      </c>
      <c r="CF15" s="247" t="e">
        <f>IF(#REF!="x",1,0)</f>
        <v>#REF!</v>
      </c>
      <c r="CG15" s="247"/>
      <c r="CH15" s="247" t="e">
        <f>IF(#REF!="x",1,0)</f>
        <v>#REF!</v>
      </c>
      <c r="CI15" s="247" t="e">
        <f>IF(#REF!="x",1,0)</f>
        <v>#REF!</v>
      </c>
      <c r="CJ15" s="247" t="e">
        <f>IF(#REF!="x",1,0)</f>
        <v>#REF!</v>
      </c>
      <c r="CK15" s="247" t="e">
        <f>IF(#REF!="x",1,0)</f>
        <v>#REF!</v>
      </c>
      <c r="CL15" s="247" t="e">
        <f>IF(#REF!="x",1,0)</f>
        <v>#REF!</v>
      </c>
      <c r="CM15" s="247"/>
      <c r="CN15" s="247" t="e">
        <f>IF(#REF!="x",1,0)</f>
        <v>#REF!</v>
      </c>
      <c r="CO15" s="247" t="e">
        <f>IF(#REF!="x",1,0)</f>
        <v>#REF!</v>
      </c>
      <c r="CP15" s="247" t="e">
        <f>IF(#REF!="x",1,0)</f>
        <v>#REF!</v>
      </c>
      <c r="CQ15" s="247" t="e">
        <f>IF(#REF!="x",1,0)</f>
        <v>#REF!</v>
      </c>
      <c r="CR15" s="247" t="e">
        <f>IF(#REF!="x",1,0)</f>
        <v>#REF!</v>
      </c>
      <c r="CS15" s="247"/>
      <c r="CT15" s="247" t="e">
        <f>IF(#REF!="x",1,0)</f>
        <v>#REF!</v>
      </c>
      <c r="CU15" s="247" t="e">
        <f>IF(#REF!="x",1,0)</f>
        <v>#REF!</v>
      </c>
      <c r="CV15" s="247" t="e">
        <f>IF(#REF!="x",1,0)</f>
        <v>#REF!</v>
      </c>
      <c r="CW15" s="247" t="e">
        <f>IF(#REF!="x",1,0)</f>
        <v>#REF!</v>
      </c>
      <c r="CX15" s="247" t="e">
        <f>IF(#REF!="x",1,0)</f>
        <v>#REF!</v>
      </c>
      <c r="CY15" s="247"/>
      <c r="CZ15" s="247" t="e">
        <f>IF(#REF!="x",1,0)</f>
        <v>#REF!</v>
      </c>
      <c r="DA15" s="247" t="e">
        <f>IF(#REF!="x",1,0)</f>
        <v>#REF!</v>
      </c>
      <c r="DB15" s="247" t="e">
        <f>IF(#REF!="x",1,0)</f>
        <v>#REF!</v>
      </c>
      <c r="DC15" s="247" t="e">
        <f>IF(#REF!="x",1,0)</f>
        <v>#REF!</v>
      </c>
      <c r="DD15" s="247" t="e">
        <f>IF(#REF!="x",1,0)</f>
        <v>#REF!</v>
      </c>
      <c r="DE15" s="247"/>
      <c r="DF15" s="247" t="e">
        <f>IF(#REF!="x",1,0)</f>
        <v>#REF!</v>
      </c>
      <c r="DG15" s="247" t="e">
        <f>IF(#REF!="x",1,0)</f>
        <v>#REF!</v>
      </c>
      <c r="DH15" s="247" t="e">
        <f>IF(#REF!="x",1,0)</f>
        <v>#REF!</v>
      </c>
      <c r="DI15" s="247" t="e">
        <f>IF(#REF!="x",1,0)</f>
        <v>#REF!</v>
      </c>
      <c r="DJ15" s="247" t="e">
        <f>IF(#REF!="x",1,0)</f>
        <v>#REF!</v>
      </c>
      <c r="DK15" s="247"/>
      <c r="DL15" s="247" t="e">
        <f>IF(#REF!="x",1,0)</f>
        <v>#REF!</v>
      </c>
      <c r="DM15" s="247" t="e">
        <f>IF(#REF!="x",1,0)</f>
        <v>#REF!</v>
      </c>
      <c r="DN15" s="247" t="e">
        <f>IF(#REF!="x",1,0)</f>
        <v>#REF!</v>
      </c>
      <c r="DO15" s="247" t="e">
        <f>IF(#REF!="x",1,0)</f>
        <v>#REF!</v>
      </c>
      <c r="DP15" s="247" t="e">
        <f>IF(#REF!="x",1,0)</f>
        <v>#REF!</v>
      </c>
      <c r="DQ15" s="247"/>
      <c r="DR15" s="247" t="e">
        <f>IF(#REF!="x",1,0)</f>
        <v>#REF!</v>
      </c>
      <c r="DS15" s="247" t="e">
        <f>IF(#REF!="x",1,0)</f>
        <v>#REF!</v>
      </c>
      <c r="DT15" s="247" t="e">
        <f>IF(#REF!="x",1,0)</f>
        <v>#REF!</v>
      </c>
      <c r="DU15" s="247" t="e">
        <f>IF(#REF!="x",1,0)</f>
        <v>#REF!</v>
      </c>
      <c r="DV15" s="247" t="e">
        <f>IF(#REF!="x",1,0)</f>
        <v>#REF!</v>
      </c>
      <c r="DW15" s="247"/>
      <c r="DX15" s="247" t="e">
        <f>IF(#REF!="x",1,0)</f>
        <v>#REF!</v>
      </c>
      <c r="DY15" s="247" t="e">
        <f>IF(#REF!="x",1,0)</f>
        <v>#REF!</v>
      </c>
      <c r="DZ15" s="247" t="e">
        <f>IF(#REF!="x",1,0)</f>
        <v>#REF!</v>
      </c>
      <c r="EA15" s="247" t="e">
        <f>IF(#REF!="x",1,0)</f>
        <v>#REF!</v>
      </c>
      <c r="EB15" s="247" t="e">
        <f>IF(#REF!="x",1,0)</f>
        <v>#REF!</v>
      </c>
      <c r="EC15" s="247"/>
      <c r="ED15" s="247" t="e">
        <f>IF(#REF!="x",1,0)</f>
        <v>#REF!</v>
      </c>
      <c r="EE15" s="247" t="e">
        <f>IF(#REF!="x",1,0)</f>
        <v>#REF!</v>
      </c>
      <c r="EF15" s="247" t="e">
        <f>IF(#REF!="x",1,0)</f>
        <v>#REF!</v>
      </c>
      <c r="EG15" s="247" t="e">
        <f>IF(#REF!="x",1,0)</f>
        <v>#REF!</v>
      </c>
      <c r="EH15" s="247" t="e">
        <f>IF(#REF!="x",1,0)</f>
        <v>#REF!</v>
      </c>
      <c r="EI15" s="247"/>
      <c r="EJ15" s="247" t="e">
        <f>IF(#REF!="x",1,0)</f>
        <v>#REF!</v>
      </c>
      <c r="EK15" s="247" t="e">
        <f>IF(#REF!="x",1,0)</f>
        <v>#REF!</v>
      </c>
      <c r="EL15" s="247" t="e">
        <f>IF(#REF!="x",1,0)</f>
        <v>#REF!</v>
      </c>
      <c r="EM15" s="247" t="e">
        <f>IF(#REF!="x",1,0)</f>
        <v>#REF!</v>
      </c>
      <c r="EN15" s="247" t="e">
        <f>IF(#REF!="x",1,0)</f>
        <v>#REF!</v>
      </c>
      <c r="EO15" s="247"/>
      <c r="EP15" s="247"/>
      <c r="EQ15" s="247"/>
      <c r="ER15" s="247"/>
      <c r="ES15" s="247" t="e">
        <f>#REF!</f>
        <v>#REF!</v>
      </c>
      <c r="ET15" s="247" t="e">
        <f>IF(#REF!="correct",1,0)</f>
        <v>#REF!</v>
      </c>
      <c r="EU15" s="247" t="e">
        <f>IF(#REF!="correct",1,0)</f>
        <v>#REF!</v>
      </c>
      <c r="EV15" s="247" t="e">
        <f>IF(#REF!="correct",1,0)</f>
        <v>#REF!</v>
      </c>
      <c r="EW15" s="247" t="e">
        <f>IF(#REF!="correct",1,0)</f>
        <v>#REF!</v>
      </c>
      <c r="EX15" s="247" t="e">
        <f>IF(#REF!="correct",1,0)</f>
        <v>#REF!</v>
      </c>
      <c r="EY15" s="247" t="e">
        <f>IF(#REF!="correct",1,0)</f>
        <v>#REF!</v>
      </c>
      <c r="EZ15" s="247" t="e">
        <f>IF(#REF!="correct",1,0)</f>
        <v>#REF!</v>
      </c>
      <c r="FA15" s="247" t="e">
        <f>IF(#REF!="correct",1,0)</f>
        <v>#REF!</v>
      </c>
      <c r="FB15" s="247" t="e">
        <f>IF(#REF!="correct",1,0)</f>
        <v>#REF!</v>
      </c>
      <c r="FC15" s="247" t="e">
        <f>IF(#REF!="correct",1,0)</f>
        <v>#REF!</v>
      </c>
      <c r="FD15" s="247" t="e">
        <f>IF(#REF!="correct",1,0)</f>
        <v>#REF!</v>
      </c>
      <c r="FE15" s="247" t="e">
        <f>IF(#REF!="correct",1,0)</f>
        <v>#REF!</v>
      </c>
      <c r="FF15" s="247" t="e">
        <f>IF(#REF!="correct",1,0)</f>
        <v>#REF!</v>
      </c>
      <c r="FG15" s="247" t="e">
        <f>IF(#REF!="correct",1,0)</f>
        <v>#REF!</v>
      </c>
      <c r="FH15" s="247" t="e">
        <f>IF(#REF!="correct",1,0)</f>
        <v>#REF!</v>
      </c>
      <c r="FI15" s="247" t="e">
        <f>IF(#REF!="correct",1,0)</f>
        <v>#REF!</v>
      </c>
      <c r="FJ15" s="247" t="e">
        <f>IF(#REF!="correct",1,0)</f>
        <v>#REF!</v>
      </c>
      <c r="FK15" s="247" t="e">
        <f>IF(#REF!="correct",1,0)</f>
        <v>#REF!</v>
      </c>
      <c r="FL15" s="247" t="e">
        <f>IF(#REF!="correct",1,0)</f>
        <v>#REF!</v>
      </c>
      <c r="FM15" s="247" t="e">
        <f>IF(#REF!="correct",1,0)</f>
        <v>#REF!</v>
      </c>
      <c r="FN15" s="247" t="e">
        <f>#REF!</f>
        <v>#REF!</v>
      </c>
      <c r="FO15" s="247"/>
      <c r="FP15" s="247"/>
      <c r="FQ15" s="247" t="e">
        <f>#REF!</f>
        <v>#REF!</v>
      </c>
      <c r="FR15" s="247"/>
      <c r="FS15" s="247"/>
      <c r="FT15" s="247" t="e">
        <f>#REF!</f>
        <v>#REF!</v>
      </c>
      <c r="FU15" s="247"/>
      <c r="FV15" s="247" t="e">
        <f>IF(#REF!="correct",1,0)</f>
        <v>#REF!</v>
      </c>
      <c r="FW15" s="247" t="e">
        <f>IF(#REF!="correct",1,0)</f>
        <v>#REF!</v>
      </c>
      <c r="FX15" s="247" t="e">
        <f>IF(#REF!="correct",1,0)</f>
        <v>#REF!</v>
      </c>
      <c r="FY15" s="247" t="e">
        <f>IF(#REF!="correct",1,0)</f>
        <v>#REF!</v>
      </c>
      <c r="FZ15" s="247" t="e">
        <f>IF(#REF!=36,1,0)</f>
        <v>#REF!</v>
      </c>
      <c r="GA15" s="247" t="e">
        <f>IF(#REF!=34,1,0)</f>
        <v>#REF!</v>
      </c>
      <c r="GB15" s="247" t="e">
        <f>IF(#REF!=60,1,0)</f>
        <v>#REF!</v>
      </c>
      <c r="GC15" s="247" t="e">
        <f>IF(#REF!=70,1,0)</f>
        <v>#REF!</v>
      </c>
      <c r="GD15" s="247" t="e">
        <f>IF(OR(#REF!=80,#REF!=81),1,0)</f>
        <v>#REF!</v>
      </c>
      <c r="GE15" s="247" t="e">
        <f>IF(OR(#REF!=82,#REF!=83),1,0)</f>
        <v>#REF!</v>
      </c>
      <c r="GF15" s="247" t="e">
        <f>IF(OR(#REF!=10,#REF!=12),1,0)</f>
        <v>#REF!</v>
      </c>
      <c r="GG15" s="247" t="e">
        <f>IF(OR(#REF!=40,#REF!=41),1,0)</f>
        <v>#REF!</v>
      </c>
      <c r="GH15" s="247" t="e">
        <f>IF(OR(#REF!=45,#REF!=46),1,0)</f>
        <v>#REF!</v>
      </c>
      <c r="GI15" s="247" t="e">
        <f>IF(OR(#REF!=38,#REF!=39),1,0)</f>
        <v>#REF!</v>
      </c>
      <c r="GJ15" s="247" t="e">
        <f>IF(OR(#REF!=32,#REF!=35,#REF!=37),1,0)</f>
        <v>#REF!</v>
      </c>
      <c r="GK15" s="247" t="e">
        <f>IF(OR(#REF!=14,#REF!=15),1,0)</f>
        <v>#REF!</v>
      </c>
      <c r="GL15" s="247" t="e">
        <f>IF(OR(#REF!=23,#REF!=24),1,0)</f>
        <v>#REF!</v>
      </c>
      <c r="GM15" s="247" t="e">
        <f>IF(OR(#REF!=27,#REF!=28),1,0)</f>
        <v>#REF!</v>
      </c>
      <c r="GN15" s="247" t="e">
        <f>IF(OR(#REF!=40,#REF!=42),1,0)</f>
        <v>#REF!</v>
      </c>
      <c r="GO15" s="247" t="e">
        <f>IF(#REF!="correct",1,0)</f>
        <v>#REF!</v>
      </c>
      <c r="GP15" s="247" t="e">
        <f>IF(#REF!="correct",1,0)</f>
        <v>#REF!</v>
      </c>
      <c r="GQ15" s="247" t="e">
        <f>IF(#REF!="correct",1,0)</f>
        <v>#REF!</v>
      </c>
      <c r="GR15" s="247" t="e">
        <f>IF(#REF!="correct",1,0)</f>
        <v>#REF!</v>
      </c>
      <c r="GS15" s="247" t="e">
        <f>IF(#REF!="correct",1,0)</f>
        <v>#REF!</v>
      </c>
      <c r="GT15" s="247" t="e">
        <f>IF(#REF!="correct",1,0)</f>
        <v>#REF!</v>
      </c>
      <c r="GU15" s="247" t="e">
        <f>IF(#REF!="correct",1,0)</f>
        <v>#REF!</v>
      </c>
      <c r="GV15" s="247" t="e">
        <f>IF(#REF!="correct",1,0)</f>
        <v>#REF!</v>
      </c>
      <c r="GW15" s="247" t="e">
        <f>IF(#REF!="correct",1,0)</f>
        <v>#REF!</v>
      </c>
      <c r="GX15" s="247" t="e">
        <f>IF(#REF!="correct",1,0)</f>
        <v>#REF!</v>
      </c>
      <c r="GY15" s="247" t="e">
        <f>IF(#REF!="correct",1,0)</f>
        <v>#REF!</v>
      </c>
      <c r="GZ15" s="247" t="e">
        <f>IF(#REF!="correct",1,0)</f>
        <v>#REF!</v>
      </c>
      <c r="HA15" s="247" t="e">
        <f>IF(#REF!="correct",1,0)</f>
        <v>#REF!</v>
      </c>
      <c r="HB15" s="247" t="e">
        <f>IF(#REF!="correct",1,0)</f>
        <v>#REF!</v>
      </c>
      <c r="HC15" s="247" t="e">
        <f>IF(#REF!="correct",1,0)</f>
        <v>#REF!</v>
      </c>
      <c r="HD15" s="247" t="e">
        <f>IF(#REF!="correct",1,0)</f>
        <v>#REF!</v>
      </c>
      <c r="HE15" s="247" t="e">
        <f>IF(#REF!="correct",1,0)</f>
        <v>#REF!</v>
      </c>
      <c r="HF15" s="247" t="e">
        <f>IF(#REF!="correct",1,0)</f>
        <v>#REF!</v>
      </c>
      <c r="HG15" s="247" t="e">
        <f>IF(#REF!="correct",1,0)</f>
        <v>#REF!</v>
      </c>
      <c r="HH15" s="247" t="e">
        <f>IF(#REF!="correct",1,0)</f>
        <v>#REF!</v>
      </c>
      <c r="HI15" s="247" t="e">
        <f>IF(#REF!="correct",1,0)</f>
        <v>#REF!</v>
      </c>
      <c r="HJ15" s="247" t="e">
        <f>IF(#REF!="correct",1,0)</f>
        <v>#REF!</v>
      </c>
      <c r="HK15" s="247" t="e">
        <f>IF(#REF!="correct",1,0)</f>
        <v>#REF!</v>
      </c>
      <c r="HL15" s="247" t="e">
        <f>IF(#REF!="correct",1,0)</f>
        <v>#REF!</v>
      </c>
      <c r="HM15" s="247" t="e">
        <f>IF(#REF!="correct",1,0)</f>
        <v>#REF!</v>
      </c>
      <c r="HN15" s="247" t="e">
        <f>IF(#REF!="correct",1,0)</f>
        <v>#REF!</v>
      </c>
      <c r="HO15" s="247" t="e">
        <f>IF(#REF!="correct",1,0)</f>
        <v>#REF!</v>
      </c>
      <c r="HP15" s="247" t="e">
        <f>IF(#REF!="correct",1,0)</f>
        <v>#REF!</v>
      </c>
      <c r="HQ15" s="247" t="e">
        <f>IF(#REF!="correct",1,0)</f>
        <v>#REF!</v>
      </c>
      <c r="HR15" s="247" t="e">
        <f>IF(#REF!="correct",1,0)</f>
        <v>#REF!</v>
      </c>
      <c r="HS15" s="247" t="e">
        <f>IF(#REF!="correct",1,0)</f>
        <v>#REF!</v>
      </c>
      <c r="HT15" s="247" t="e">
        <f>IF(#REF!="correct",1,0)</f>
        <v>#REF!</v>
      </c>
      <c r="HU15" s="247" t="e">
        <f>IF(#REF!="correct",1,0)</f>
        <v>#REF!</v>
      </c>
      <c r="HV15" s="247" t="e">
        <f>IF(#REF!="correct",1,0)</f>
        <v>#REF!</v>
      </c>
      <c r="HW15" s="247" t="e">
        <f>IF(#REF!="correct",1,0)</f>
        <v>#REF!</v>
      </c>
      <c r="HX15" s="247" t="e">
        <f>IF(#REF!="correct",1,0)</f>
        <v>#REF!</v>
      </c>
      <c r="HY15" s="247" t="e">
        <f>IF(#REF!="correct",1,0)</f>
        <v>#REF!</v>
      </c>
      <c r="HZ15" s="247" t="e">
        <f>IF(#REF!="correct",1,0)</f>
        <v>#REF!</v>
      </c>
      <c r="IA15" s="247" t="e">
        <f>IF(#REF!="correct",1,0)</f>
        <v>#REF!</v>
      </c>
    </row>
    <row r="16" spans="1:235">
      <c r="A16" s="96">
        <f>Classe!B23</f>
        <v>0</v>
      </c>
      <c r="B16" s="96">
        <f>Classe!C23</f>
        <v>0</v>
      </c>
      <c r="C16" s="247" t="e">
        <f>IF(#REF!=3,1,0)</f>
        <v>#REF!</v>
      </c>
      <c r="D16" s="247" t="e">
        <f>IF(#REF!=4,1,0)</f>
        <v>#REF!</v>
      </c>
      <c r="E16" s="247" t="e">
        <f>IF(#REF!=2,1,0)</f>
        <v>#REF!</v>
      </c>
      <c r="F16" s="247" t="e">
        <f>IF(#REF!=1,1,0)</f>
        <v>#REF!</v>
      </c>
      <c r="G16" s="247" t="e">
        <f>IF(#REF!=4,1,0)</f>
        <v>#REF!</v>
      </c>
      <c r="H16" s="247" t="e">
        <f>IF(#REF!=1,1,0)</f>
        <v>#REF!</v>
      </c>
      <c r="I16" s="247" t="e">
        <f>IF(#REF!=2,1,0)</f>
        <v>#REF!</v>
      </c>
      <c r="J16" s="247" t="e">
        <f>IF(#REF!=3,1,0)</f>
        <v>#REF!</v>
      </c>
      <c r="K16" s="247" t="e">
        <f>IF(#REF!=1,1,0)</f>
        <v>#REF!</v>
      </c>
      <c r="L16" s="247" t="e">
        <f>IF(#REF!=1,1,0)</f>
        <v>#REF!</v>
      </c>
      <c r="M16" s="247" t="e">
        <f>IF(#REF!=4,1,0)</f>
        <v>#REF!</v>
      </c>
      <c r="N16" s="247" t="e">
        <f>IF(#REF!=3,1,0)</f>
        <v>#REF!</v>
      </c>
      <c r="O16" s="247" t="e">
        <f>IF(#REF!=3,1,0)</f>
        <v>#REF!</v>
      </c>
      <c r="P16" s="247" t="e">
        <f>IF(#REF!=3,1,0)</f>
        <v>#REF!</v>
      </c>
      <c r="Q16" s="247" t="e">
        <f>IF(#REF!="recette",1,0)</f>
        <v>#REF!</v>
      </c>
      <c r="R16" s="247" t="e">
        <f>IF(#REF!="tarte aux pommes",1,0)</f>
        <v>#REF!</v>
      </c>
      <c r="S16" s="247" t="e">
        <f>IF(#REF!="compote",1,0)</f>
        <v>#REF!</v>
      </c>
      <c r="T16" s="247" t="e">
        <f>IF(#REF!="four",1,0)</f>
        <v>#REF!</v>
      </c>
      <c r="U16" s="247" t="e">
        <f>IF(#REF!="correct",1,0)</f>
        <v>#REF!</v>
      </c>
      <c r="V16" s="247" t="e">
        <f>IF(#REF!="correct",1,0)</f>
        <v>#REF!</v>
      </c>
      <c r="W16" s="247" t="e">
        <f>IF(#REF!="correct",1,0)</f>
        <v>#REF!</v>
      </c>
      <c r="X16" s="247" t="e">
        <f>IF(#REF!="correct",1,0)</f>
        <v>#REF!</v>
      </c>
      <c r="Y16" s="247" t="e">
        <f>IF(#REF!="correct",1,0)</f>
        <v>#REF!</v>
      </c>
      <c r="Z16" s="247" t="e">
        <f>IF(#REF!="correct",1,0)</f>
        <v>#REF!</v>
      </c>
      <c r="AA16" s="247" t="e">
        <f>IF(#REF!="correct",1,0)</f>
        <v>#REF!</v>
      </c>
      <c r="AB16" s="247" t="e">
        <f>IF(#REF!="correct",1,0)</f>
        <v>#REF!</v>
      </c>
      <c r="AC16" s="247" t="e">
        <f>IF(#REF!="correct",1,0)</f>
        <v>#REF!</v>
      </c>
      <c r="AD16" s="247" t="e">
        <f>IF(#REF!="correct",1,0)</f>
        <v>#REF!</v>
      </c>
      <c r="AE16" s="247" t="e">
        <f>IF(#REF!="correct",1,0)</f>
        <v>#REF!</v>
      </c>
      <c r="AF16" s="247" t="e">
        <f>IF(#REF!="correct",1,0)</f>
        <v>#REF!</v>
      </c>
      <c r="AG16" s="247" t="e">
        <f>IF(#REF!="correct",1,0)</f>
        <v>#REF!</v>
      </c>
      <c r="AH16" s="247" t="e">
        <f>IF(#REF!="correct",1,0)</f>
        <v>#REF!</v>
      </c>
      <c r="AI16" s="247" t="e">
        <f>IF(#REF!="correct",1,0)</f>
        <v>#REF!</v>
      </c>
      <c r="AJ16" s="247" t="e">
        <f>IF(#REF!="correct",1,0)</f>
        <v>#REF!</v>
      </c>
      <c r="AK16" s="247" t="e">
        <f>#REF!</f>
        <v>#REF!</v>
      </c>
      <c r="AL16" s="247"/>
      <c r="AM16" s="247" t="e">
        <f>IF(#REF!=1,1,0)</f>
        <v>#REF!</v>
      </c>
      <c r="AN16" s="247" t="e">
        <f>IF(#REF!=2,1,0)</f>
        <v>#REF!</v>
      </c>
      <c r="AO16" s="247" t="e">
        <f>IF(#REF!=2,1,0)</f>
        <v>#REF!</v>
      </c>
      <c r="AP16" s="247" t="e">
        <f>IF(#REF!=2,1,0)</f>
        <v>#REF!</v>
      </c>
      <c r="AQ16" s="247" t="e">
        <f>IF(#REF!=2,1,0)</f>
        <v>#REF!</v>
      </c>
      <c r="AR16" s="247" t="e">
        <f>IF(#REF!=3,1,0)</f>
        <v>#REF!</v>
      </c>
      <c r="AS16" s="247" t="e">
        <f>IF(#REF!=2,1,0)</f>
        <v>#REF!</v>
      </c>
      <c r="AT16" s="247" t="e">
        <f>IF(#REF!=1,1,0)</f>
        <v>#REF!</v>
      </c>
      <c r="AU16" s="247" t="e">
        <f>IF(#REF!=3,1,0)</f>
        <v>#REF!</v>
      </c>
      <c r="AV16" s="247" t="e">
        <f>IF(#REF!=4,1,0)</f>
        <v>#REF!</v>
      </c>
      <c r="AW16" s="247" t="e">
        <f>IF(#REF!=4,1,0)</f>
        <v>#REF!</v>
      </c>
      <c r="AX16" s="247" t="e">
        <f>IF(#REF!=1,1,0)</f>
        <v>#REF!</v>
      </c>
      <c r="AY16" s="247" t="e">
        <f>IF(#REF!=2,1,0)</f>
        <v>#REF!</v>
      </c>
      <c r="AZ16" s="247" t="e">
        <f>IF(#REF!=1,1,0)</f>
        <v>#REF!</v>
      </c>
      <c r="BA16" s="247" t="e">
        <f>IF(#REF!=2,1,0)</f>
        <v>#REF!</v>
      </c>
      <c r="BB16" s="247" t="e">
        <f>IF(#REF!="obligatoire",1,0)</f>
        <v>#REF!</v>
      </c>
      <c r="BC16" s="247" t="e">
        <f>IF(#REF!="plusieurs cycles",1,0)</f>
        <v>#REF!</v>
      </c>
      <c r="BD16" s="247" t="e">
        <f>IF(#REF!="cerveau",1,0)</f>
        <v>#REF!</v>
      </c>
      <c r="BE16" s="247" t="e">
        <f>IF(#REF!="énergie",1,0)</f>
        <v>#REF!</v>
      </c>
      <c r="BF16" s="247" t="e">
        <f>IF(#REF!="chez eux",1,0)</f>
        <v>#REF!</v>
      </c>
      <c r="BG16" s="247" t="e">
        <f>IF(#REF!="après-midi",1,0)</f>
        <v>#REF!</v>
      </c>
      <c r="BH16" s="247" t="e">
        <f>IF(#REF!="barrage",1,0)</f>
        <v>#REF!</v>
      </c>
      <c r="BI16" s="247" t="e">
        <f>IF(#REF!="se baigner",1,0)</f>
        <v>#REF!</v>
      </c>
      <c r="BJ16" s="247" t="e">
        <f>IF(#REF!="correct",1,0)</f>
        <v>#REF!</v>
      </c>
      <c r="BK16" s="247" t="e">
        <f>IF(#REF!="correct",1,0)</f>
        <v>#REF!</v>
      </c>
      <c r="BL16" s="247" t="e">
        <f>IF(#REF!="correct",1,0)</f>
        <v>#REF!</v>
      </c>
      <c r="BM16" s="247" t="e">
        <f>IF(#REF!="correct",1,0)</f>
        <v>#REF!</v>
      </c>
      <c r="BN16" s="247" t="e">
        <f>IF(#REF!="correct",1,0)</f>
        <v>#REF!</v>
      </c>
      <c r="BO16" s="247" t="e">
        <f>IF(#REF!="correct",1,0)</f>
        <v>#REF!</v>
      </c>
      <c r="BP16" s="247" t="e">
        <f>IF(#REF!="correct",1,0)</f>
        <v>#REF!</v>
      </c>
      <c r="BQ16" s="247" t="e">
        <f>IF(#REF!="correct",1,0)</f>
        <v>#REF!</v>
      </c>
      <c r="BR16" s="247" t="e">
        <f>IF(#REF!="correct",1,0)</f>
        <v>#REF!</v>
      </c>
      <c r="BS16" s="247" t="e">
        <f>IF(#REF!="correct",1,0)</f>
        <v>#REF!</v>
      </c>
      <c r="BT16" s="247" t="e">
        <f>IF(#REF!="correct",1,0)</f>
        <v>#REF!</v>
      </c>
      <c r="BU16" s="247"/>
      <c r="BV16" s="247" t="e">
        <f>IF(#REF!="x",1,0)</f>
        <v>#REF!</v>
      </c>
      <c r="BW16" s="247" t="e">
        <f>IF(#REF!="x",1,0)</f>
        <v>#REF!</v>
      </c>
      <c r="BX16" s="247" t="e">
        <f>IF(#REF!="x",1,0)</f>
        <v>#REF!</v>
      </c>
      <c r="BY16" s="247" t="e">
        <f>IF(#REF!="x",1,0)</f>
        <v>#REF!</v>
      </c>
      <c r="BZ16" s="247" t="e">
        <f>IF(#REF!="x",1,0)</f>
        <v>#REF!</v>
      </c>
      <c r="CA16" s="247"/>
      <c r="CB16" s="247" t="e">
        <f>IF(#REF!="x",1,0)</f>
        <v>#REF!</v>
      </c>
      <c r="CC16" s="247" t="e">
        <f>IF(#REF!="x",1,0)</f>
        <v>#REF!</v>
      </c>
      <c r="CD16" s="247" t="e">
        <f>IF(#REF!="x",1,0)</f>
        <v>#REF!</v>
      </c>
      <c r="CE16" s="247" t="e">
        <f>IF(#REF!="x",1,0)</f>
        <v>#REF!</v>
      </c>
      <c r="CF16" s="247" t="e">
        <f>IF(#REF!="x",1,0)</f>
        <v>#REF!</v>
      </c>
      <c r="CG16" s="247"/>
      <c r="CH16" s="247" t="e">
        <f>IF(#REF!="x",1,0)</f>
        <v>#REF!</v>
      </c>
      <c r="CI16" s="247" t="e">
        <f>IF(#REF!="x",1,0)</f>
        <v>#REF!</v>
      </c>
      <c r="CJ16" s="247" t="e">
        <f>IF(#REF!="x",1,0)</f>
        <v>#REF!</v>
      </c>
      <c r="CK16" s="247" t="e">
        <f>IF(#REF!="x",1,0)</f>
        <v>#REF!</v>
      </c>
      <c r="CL16" s="247" t="e">
        <f>IF(#REF!="x",1,0)</f>
        <v>#REF!</v>
      </c>
      <c r="CM16" s="247"/>
      <c r="CN16" s="247" t="e">
        <f>IF(#REF!="x",1,0)</f>
        <v>#REF!</v>
      </c>
      <c r="CO16" s="247" t="e">
        <f>IF(#REF!="x",1,0)</f>
        <v>#REF!</v>
      </c>
      <c r="CP16" s="247" t="e">
        <f>IF(#REF!="x",1,0)</f>
        <v>#REF!</v>
      </c>
      <c r="CQ16" s="247" t="e">
        <f>IF(#REF!="x",1,0)</f>
        <v>#REF!</v>
      </c>
      <c r="CR16" s="247" t="e">
        <f>IF(#REF!="x",1,0)</f>
        <v>#REF!</v>
      </c>
      <c r="CS16" s="247"/>
      <c r="CT16" s="247" t="e">
        <f>IF(#REF!="x",1,0)</f>
        <v>#REF!</v>
      </c>
      <c r="CU16" s="247" t="e">
        <f>IF(#REF!="x",1,0)</f>
        <v>#REF!</v>
      </c>
      <c r="CV16" s="247" t="e">
        <f>IF(#REF!="x",1,0)</f>
        <v>#REF!</v>
      </c>
      <c r="CW16" s="247" t="e">
        <f>IF(#REF!="x",1,0)</f>
        <v>#REF!</v>
      </c>
      <c r="CX16" s="247" t="e">
        <f>IF(#REF!="x",1,0)</f>
        <v>#REF!</v>
      </c>
      <c r="CY16" s="247"/>
      <c r="CZ16" s="247" t="e">
        <f>IF(#REF!="x",1,0)</f>
        <v>#REF!</v>
      </c>
      <c r="DA16" s="247" t="e">
        <f>IF(#REF!="x",1,0)</f>
        <v>#REF!</v>
      </c>
      <c r="DB16" s="247" t="e">
        <f>IF(#REF!="x",1,0)</f>
        <v>#REF!</v>
      </c>
      <c r="DC16" s="247" t="e">
        <f>IF(#REF!="x",1,0)</f>
        <v>#REF!</v>
      </c>
      <c r="DD16" s="247" t="e">
        <f>IF(#REF!="x",1,0)</f>
        <v>#REF!</v>
      </c>
      <c r="DE16" s="247"/>
      <c r="DF16" s="247" t="e">
        <f>IF(#REF!="x",1,0)</f>
        <v>#REF!</v>
      </c>
      <c r="DG16" s="247" t="e">
        <f>IF(#REF!="x",1,0)</f>
        <v>#REF!</v>
      </c>
      <c r="DH16" s="247" t="e">
        <f>IF(#REF!="x",1,0)</f>
        <v>#REF!</v>
      </c>
      <c r="DI16" s="247" t="e">
        <f>IF(#REF!="x",1,0)</f>
        <v>#REF!</v>
      </c>
      <c r="DJ16" s="247" t="e">
        <f>IF(#REF!="x",1,0)</f>
        <v>#REF!</v>
      </c>
      <c r="DK16" s="247"/>
      <c r="DL16" s="247" t="e">
        <f>IF(#REF!="x",1,0)</f>
        <v>#REF!</v>
      </c>
      <c r="DM16" s="247" t="e">
        <f>IF(#REF!="x",1,0)</f>
        <v>#REF!</v>
      </c>
      <c r="DN16" s="247" t="e">
        <f>IF(#REF!="x",1,0)</f>
        <v>#REF!</v>
      </c>
      <c r="DO16" s="247" t="e">
        <f>IF(#REF!="x",1,0)</f>
        <v>#REF!</v>
      </c>
      <c r="DP16" s="247" t="e">
        <f>IF(#REF!="x",1,0)</f>
        <v>#REF!</v>
      </c>
      <c r="DQ16" s="247"/>
      <c r="DR16" s="247" t="e">
        <f>IF(#REF!="x",1,0)</f>
        <v>#REF!</v>
      </c>
      <c r="DS16" s="247" t="e">
        <f>IF(#REF!="x",1,0)</f>
        <v>#REF!</v>
      </c>
      <c r="DT16" s="247" t="e">
        <f>IF(#REF!="x",1,0)</f>
        <v>#REF!</v>
      </c>
      <c r="DU16" s="247" t="e">
        <f>IF(#REF!="x",1,0)</f>
        <v>#REF!</v>
      </c>
      <c r="DV16" s="247" t="e">
        <f>IF(#REF!="x",1,0)</f>
        <v>#REF!</v>
      </c>
      <c r="DW16" s="247"/>
      <c r="DX16" s="247" t="e">
        <f>IF(#REF!="x",1,0)</f>
        <v>#REF!</v>
      </c>
      <c r="DY16" s="247" t="e">
        <f>IF(#REF!="x",1,0)</f>
        <v>#REF!</v>
      </c>
      <c r="DZ16" s="247" t="e">
        <f>IF(#REF!="x",1,0)</f>
        <v>#REF!</v>
      </c>
      <c r="EA16" s="247" t="e">
        <f>IF(#REF!="x",1,0)</f>
        <v>#REF!</v>
      </c>
      <c r="EB16" s="247" t="e">
        <f>IF(#REF!="x",1,0)</f>
        <v>#REF!</v>
      </c>
      <c r="EC16" s="247"/>
      <c r="ED16" s="247" t="e">
        <f>IF(#REF!="x",1,0)</f>
        <v>#REF!</v>
      </c>
      <c r="EE16" s="247" t="e">
        <f>IF(#REF!="x",1,0)</f>
        <v>#REF!</v>
      </c>
      <c r="EF16" s="247" t="e">
        <f>IF(#REF!="x",1,0)</f>
        <v>#REF!</v>
      </c>
      <c r="EG16" s="247" t="e">
        <f>IF(#REF!="x",1,0)</f>
        <v>#REF!</v>
      </c>
      <c r="EH16" s="247" t="e">
        <f>IF(#REF!="x",1,0)</f>
        <v>#REF!</v>
      </c>
      <c r="EI16" s="247"/>
      <c r="EJ16" s="247" t="e">
        <f>IF(#REF!="x",1,0)</f>
        <v>#REF!</v>
      </c>
      <c r="EK16" s="247" t="e">
        <f>IF(#REF!="x",1,0)</f>
        <v>#REF!</v>
      </c>
      <c r="EL16" s="247" t="e">
        <f>IF(#REF!="x",1,0)</f>
        <v>#REF!</v>
      </c>
      <c r="EM16" s="247" t="e">
        <f>IF(#REF!="x",1,0)</f>
        <v>#REF!</v>
      </c>
      <c r="EN16" s="247" t="e">
        <f>IF(#REF!="x",1,0)</f>
        <v>#REF!</v>
      </c>
      <c r="EO16" s="247"/>
      <c r="EP16" s="247"/>
      <c r="EQ16" s="247"/>
      <c r="ER16" s="247"/>
      <c r="ES16" s="247" t="e">
        <f>#REF!</f>
        <v>#REF!</v>
      </c>
      <c r="ET16" s="247" t="e">
        <f>IF(#REF!="correct",1,0)</f>
        <v>#REF!</v>
      </c>
      <c r="EU16" s="247" t="e">
        <f>IF(#REF!="correct",1,0)</f>
        <v>#REF!</v>
      </c>
      <c r="EV16" s="247" t="e">
        <f>IF(#REF!="correct",1,0)</f>
        <v>#REF!</v>
      </c>
      <c r="EW16" s="247" t="e">
        <f>IF(#REF!="correct",1,0)</f>
        <v>#REF!</v>
      </c>
      <c r="EX16" s="247" t="e">
        <f>IF(#REF!="correct",1,0)</f>
        <v>#REF!</v>
      </c>
      <c r="EY16" s="247" t="e">
        <f>IF(#REF!="correct",1,0)</f>
        <v>#REF!</v>
      </c>
      <c r="EZ16" s="247" t="e">
        <f>IF(#REF!="correct",1,0)</f>
        <v>#REF!</v>
      </c>
      <c r="FA16" s="247" t="e">
        <f>IF(#REF!="correct",1,0)</f>
        <v>#REF!</v>
      </c>
      <c r="FB16" s="247" t="e">
        <f>IF(#REF!="correct",1,0)</f>
        <v>#REF!</v>
      </c>
      <c r="FC16" s="247" t="e">
        <f>IF(#REF!="correct",1,0)</f>
        <v>#REF!</v>
      </c>
      <c r="FD16" s="247" t="e">
        <f>IF(#REF!="correct",1,0)</f>
        <v>#REF!</v>
      </c>
      <c r="FE16" s="247" t="e">
        <f>IF(#REF!="correct",1,0)</f>
        <v>#REF!</v>
      </c>
      <c r="FF16" s="247" t="e">
        <f>IF(#REF!="correct",1,0)</f>
        <v>#REF!</v>
      </c>
      <c r="FG16" s="247" t="e">
        <f>IF(#REF!="correct",1,0)</f>
        <v>#REF!</v>
      </c>
      <c r="FH16" s="247" t="e">
        <f>IF(#REF!="correct",1,0)</f>
        <v>#REF!</v>
      </c>
      <c r="FI16" s="247" t="e">
        <f>IF(#REF!="correct",1,0)</f>
        <v>#REF!</v>
      </c>
      <c r="FJ16" s="247" t="e">
        <f>IF(#REF!="correct",1,0)</f>
        <v>#REF!</v>
      </c>
      <c r="FK16" s="247" t="e">
        <f>IF(#REF!="correct",1,0)</f>
        <v>#REF!</v>
      </c>
      <c r="FL16" s="247" t="e">
        <f>IF(#REF!="correct",1,0)</f>
        <v>#REF!</v>
      </c>
      <c r="FM16" s="247" t="e">
        <f>IF(#REF!="correct",1,0)</f>
        <v>#REF!</v>
      </c>
      <c r="FN16" s="247" t="e">
        <f>#REF!</f>
        <v>#REF!</v>
      </c>
      <c r="FO16" s="247"/>
      <c r="FP16" s="247"/>
      <c r="FQ16" s="247" t="e">
        <f>#REF!</f>
        <v>#REF!</v>
      </c>
      <c r="FR16" s="247"/>
      <c r="FS16" s="247"/>
      <c r="FT16" s="247" t="e">
        <f>#REF!</f>
        <v>#REF!</v>
      </c>
      <c r="FU16" s="247"/>
      <c r="FV16" s="247" t="e">
        <f>IF(#REF!="correct",1,0)</f>
        <v>#REF!</v>
      </c>
      <c r="FW16" s="247" t="e">
        <f>IF(#REF!="correct",1,0)</f>
        <v>#REF!</v>
      </c>
      <c r="FX16" s="247" t="e">
        <f>IF(#REF!="correct",1,0)</f>
        <v>#REF!</v>
      </c>
      <c r="FY16" s="247" t="e">
        <f>IF(#REF!="correct",1,0)</f>
        <v>#REF!</v>
      </c>
      <c r="FZ16" s="247" t="e">
        <f>IF(#REF!=36,1,0)</f>
        <v>#REF!</v>
      </c>
      <c r="GA16" s="247" t="e">
        <f>IF(#REF!=34,1,0)</f>
        <v>#REF!</v>
      </c>
      <c r="GB16" s="247" t="e">
        <f>IF(#REF!=60,1,0)</f>
        <v>#REF!</v>
      </c>
      <c r="GC16" s="247" t="e">
        <f>IF(#REF!=70,1,0)</f>
        <v>#REF!</v>
      </c>
      <c r="GD16" s="247" t="e">
        <f>IF(OR(#REF!=80,#REF!=81),1,0)</f>
        <v>#REF!</v>
      </c>
      <c r="GE16" s="247" t="e">
        <f>IF(OR(#REF!=82,#REF!=83),1,0)</f>
        <v>#REF!</v>
      </c>
      <c r="GF16" s="247" t="e">
        <f>IF(OR(#REF!=10,#REF!=12),1,0)</f>
        <v>#REF!</v>
      </c>
      <c r="GG16" s="247" t="e">
        <f>IF(OR(#REF!=40,#REF!=41),1,0)</f>
        <v>#REF!</v>
      </c>
      <c r="GH16" s="247" t="e">
        <f>IF(OR(#REF!=45,#REF!=46),1,0)</f>
        <v>#REF!</v>
      </c>
      <c r="GI16" s="247" t="e">
        <f>IF(OR(#REF!=38,#REF!=39),1,0)</f>
        <v>#REF!</v>
      </c>
      <c r="GJ16" s="247" t="e">
        <f>IF(OR(#REF!=32,#REF!=35,#REF!=37),1,0)</f>
        <v>#REF!</v>
      </c>
      <c r="GK16" s="247" t="e">
        <f>IF(OR(#REF!=14,#REF!=15),1,0)</f>
        <v>#REF!</v>
      </c>
      <c r="GL16" s="247" t="e">
        <f>IF(OR(#REF!=23,#REF!=24),1,0)</f>
        <v>#REF!</v>
      </c>
      <c r="GM16" s="247" t="e">
        <f>IF(OR(#REF!=27,#REF!=28),1,0)</f>
        <v>#REF!</v>
      </c>
      <c r="GN16" s="247" t="e">
        <f>IF(OR(#REF!=40,#REF!=42),1,0)</f>
        <v>#REF!</v>
      </c>
      <c r="GO16" s="247" t="e">
        <f>IF(#REF!="correct",1,0)</f>
        <v>#REF!</v>
      </c>
      <c r="GP16" s="247" t="e">
        <f>IF(#REF!="correct",1,0)</f>
        <v>#REF!</v>
      </c>
      <c r="GQ16" s="247" t="e">
        <f>IF(#REF!="correct",1,0)</f>
        <v>#REF!</v>
      </c>
      <c r="GR16" s="247" t="e">
        <f>IF(#REF!="correct",1,0)</f>
        <v>#REF!</v>
      </c>
      <c r="GS16" s="247" t="e">
        <f>IF(#REF!="correct",1,0)</f>
        <v>#REF!</v>
      </c>
      <c r="GT16" s="247" t="e">
        <f>IF(#REF!="correct",1,0)</f>
        <v>#REF!</v>
      </c>
      <c r="GU16" s="247" t="e">
        <f>IF(#REF!="correct",1,0)</f>
        <v>#REF!</v>
      </c>
      <c r="GV16" s="247" t="e">
        <f>IF(#REF!="correct",1,0)</f>
        <v>#REF!</v>
      </c>
      <c r="GW16" s="247" t="e">
        <f>IF(#REF!="correct",1,0)</f>
        <v>#REF!</v>
      </c>
      <c r="GX16" s="247" t="e">
        <f>IF(#REF!="correct",1,0)</f>
        <v>#REF!</v>
      </c>
      <c r="GY16" s="247" t="e">
        <f>IF(#REF!="correct",1,0)</f>
        <v>#REF!</v>
      </c>
      <c r="GZ16" s="247" t="e">
        <f>IF(#REF!="correct",1,0)</f>
        <v>#REF!</v>
      </c>
      <c r="HA16" s="247" t="e">
        <f>IF(#REF!="correct",1,0)</f>
        <v>#REF!</v>
      </c>
      <c r="HB16" s="247" t="e">
        <f>IF(#REF!="correct",1,0)</f>
        <v>#REF!</v>
      </c>
      <c r="HC16" s="247" t="e">
        <f>IF(#REF!="correct",1,0)</f>
        <v>#REF!</v>
      </c>
      <c r="HD16" s="247" t="e">
        <f>IF(#REF!="correct",1,0)</f>
        <v>#REF!</v>
      </c>
      <c r="HE16" s="247" t="e">
        <f>IF(#REF!="correct",1,0)</f>
        <v>#REF!</v>
      </c>
      <c r="HF16" s="247" t="e">
        <f>IF(#REF!="correct",1,0)</f>
        <v>#REF!</v>
      </c>
      <c r="HG16" s="247" t="e">
        <f>IF(#REF!="correct",1,0)</f>
        <v>#REF!</v>
      </c>
      <c r="HH16" s="247" t="e">
        <f>IF(#REF!="correct",1,0)</f>
        <v>#REF!</v>
      </c>
      <c r="HI16" s="247" t="e">
        <f>IF(#REF!="correct",1,0)</f>
        <v>#REF!</v>
      </c>
      <c r="HJ16" s="247" t="e">
        <f>IF(#REF!="correct",1,0)</f>
        <v>#REF!</v>
      </c>
      <c r="HK16" s="247" t="e">
        <f>IF(#REF!="correct",1,0)</f>
        <v>#REF!</v>
      </c>
      <c r="HL16" s="247" t="e">
        <f>IF(#REF!="correct",1,0)</f>
        <v>#REF!</v>
      </c>
      <c r="HM16" s="247" t="e">
        <f>IF(#REF!="correct",1,0)</f>
        <v>#REF!</v>
      </c>
      <c r="HN16" s="247" t="e">
        <f>IF(#REF!="correct",1,0)</f>
        <v>#REF!</v>
      </c>
      <c r="HO16" s="247" t="e">
        <f>IF(#REF!="correct",1,0)</f>
        <v>#REF!</v>
      </c>
      <c r="HP16" s="247" t="e">
        <f>IF(#REF!="correct",1,0)</f>
        <v>#REF!</v>
      </c>
      <c r="HQ16" s="247" t="e">
        <f>IF(#REF!="correct",1,0)</f>
        <v>#REF!</v>
      </c>
      <c r="HR16" s="247" t="e">
        <f>IF(#REF!="correct",1,0)</f>
        <v>#REF!</v>
      </c>
      <c r="HS16" s="247" t="e">
        <f>IF(#REF!="correct",1,0)</f>
        <v>#REF!</v>
      </c>
      <c r="HT16" s="247" t="e">
        <f>IF(#REF!="correct",1,0)</f>
        <v>#REF!</v>
      </c>
      <c r="HU16" s="247" t="e">
        <f>IF(#REF!="correct",1,0)</f>
        <v>#REF!</v>
      </c>
      <c r="HV16" s="247" t="e">
        <f>IF(#REF!="correct",1,0)</f>
        <v>#REF!</v>
      </c>
      <c r="HW16" s="247" t="e">
        <f>IF(#REF!="correct",1,0)</f>
        <v>#REF!</v>
      </c>
      <c r="HX16" s="247" t="e">
        <f>IF(#REF!="correct",1,0)</f>
        <v>#REF!</v>
      </c>
      <c r="HY16" s="247" t="e">
        <f>IF(#REF!="correct",1,0)</f>
        <v>#REF!</v>
      </c>
      <c r="HZ16" s="247" t="e">
        <f>IF(#REF!="correct",1,0)</f>
        <v>#REF!</v>
      </c>
      <c r="IA16" s="247" t="e">
        <f>IF(#REF!="correct",1,0)</f>
        <v>#REF!</v>
      </c>
    </row>
    <row r="17" spans="1:235">
      <c r="A17" s="96">
        <f>Classe!B24</f>
        <v>0</v>
      </c>
      <c r="B17" s="96">
        <f>Classe!C24</f>
        <v>0</v>
      </c>
      <c r="C17" s="247" t="e">
        <f>IF(#REF!=3,1,0)</f>
        <v>#REF!</v>
      </c>
      <c r="D17" s="247" t="e">
        <f>IF(#REF!=4,1,0)</f>
        <v>#REF!</v>
      </c>
      <c r="E17" s="247" t="e">
        <f>IF(#REF!=2,1,0)</f>
        <v>#REF!</v>
      </c>
      <c r="F17" s="247" t="e">
        <f>IF(#REF!=1,1,0)</f>
        <v>#REF!</v>
      </c>
      <c r="G17" s="247" t="e">
        <f>IF(#REF!=4,1,0)</f>
        <v>#REF!</v>
      </c>
      <c r="H17" s="247" t="e">
        <f>IF(#REF!=1,1,0)</f>
        <v>#REF!</v>
      </c>
      <c r="I17" s="247" t="e">
        <f>IF(#REF!=2,1,0)</f>
        <v>#REF!</v>
      </c>
      <c r="J17" s="247" t="e">
        <f>IF(#REF!=3,1,0)</f>
        <v>#REF!</v>
      </c>
      <c r="K17" s="247" t="e">
        <f>IF(#REF!=1,1,0)</f>
        <v>#REF!</v>
      </c>
      <c r="L17" s="247" t="e">
        <f>IF(#REF!=1,1,0)</f>
        <v>#REF!</v>
      </c>
      <c r="M17" s="247" t="e">
        <f>IF(#REF!=4,1,0)</f>
        <v>#REF!</v>
      </c>
      <c r="N17" s="247" t="e">
        <f>IF(#REF!=3,1,0)</f>
        <v>#REF!</v>
      </c>
      <c r="O17" s="247" t="e">
        <f>IF(#REF!=3,1,0)</f>
        <v>#REF!</v>
      </c>
      <c r="P17" s="247" t="e">
        <f>IF(#REF!=3,1,0)</f>
        <v>#REF!</v>
      </c>
      <c r="Q17" s="247" t="e">
        <f>IF(#REF!="recette",1,0)</f>
        <v>#REF!</v>
      </c>
      <c r="R17" s="247" t="e">
        <f>IF(#REF!="tarte aux pommes",1,0)</f>
        <v>#REF!</v>
      </c>
      <c r="S17" s="247" t="e">
        <f>IF(#REF!="compote",1,0)</f>
        <v>#REF!</v>
      </c>
      <c r="T17" s="247" t="e">
        <f>IF(#REF!="four",1,0)</f>
        <v>#REF!</v>
      </c>
      <c r="U17" s="247" t="e">
        <f>IF(#REF!="correct",1,0)</f>
        <v>#REF!</v>
      </c>
      <c r="V17" s="247" t="e">
        <f>IF(#REF!="correct",1,0)</f>
        <v>#REF!</v>
      </c>
      <c r="W17" s="247" t="e">
        <f>IF(#REF!="correct",1,0)</f>
        <v>#REF!</v>
      </c>
      <c r="X17" s="247" t="e">
        <f>IF(#REF!="correct",1,0)</f>
        <v>#REF!</v>
      </c>
      <c r="Y17" s="247" t="e">
        <f>IF(#REF!="correct",1,0)</f>
        <v>#REF!</v>
      </c>
      <c r="Z17" s="247" t="e">
        <f>IF(#REF!="correct",1,0)</f>
        <v>#REF!</v>
      </c>
      <c r="AA17" s="247" t="e">
        <f>IF(#REF!="correct",1,0)</f>
        <v>#REF!</v>
      </c>
      <c r="AB17" s="247" t="e">
        <f>IF(#REF!="correct",1,0)</f>
        <v>#REF!</v>
      </c>
      <c r="AC17" s="247" t="e">
        <f>IF(#REF!="correct",1,0)</f>
        <v>#REF!</v>
      </c>
      <c r="AD17" s="247" t="e">
        <f>IF(#REF!="correct",1,0)</f>
        <v>#REF!</v>
      </c>
      <c r="AE17" s="247" t="e">
        <f>IF(#REF!="correct",1,0)</f>
        <v>#REF!</v>
      </c>
      <c r="AF17" s="247" t="e">
        <f>IF(#REF!="correct",1,0)</f>
        <v>#REF!</v>
      </c>
      <c r="AG17" s="247" t="e">
        <f>IF(#REF!="correct",1,0)</f>
        <v>#REF!</v>
      </c>
      <c r="AH17" s="247" t="e">
        <f>IF(#REF!="correct",1,0)</f>
        <v>#REF!</v>
      </c>
      <c r="AI17" s="247" t="e">
        <f>IF(#REF!="correct",1,0)</f>
        <v>#REF!</v>
      </c>
      <c r="AJ17" s="247" t="e">
        <f>IF(#REF!="correct",1,0)</f>
        <v>#REF!</v>
      </c>
      <c r="AK17" s="247" t="e">
        <f>#REF!</f>
        <v>#REF!</v>
      </c>
      <c r="AL17" s="247"/>
      <c r="AM17" s="247" t="e">
        <f>IF(#REF!=1,1,0)</f>
        <v>#REF!</v>
      </c>
      <c r="AN17" s="247" t="e">
        <f>IF(#REF!=2,1,0)</f>
        <v>#REF!</v>
      </c>
      <c r="AO17" s="247" t="e">
        <f>IF(#REF!=2,1,0)</f>
        <v>#REF!</v>
      </c>
      <c r="AP17" s="247" t="e">
        <f>IF(#REF!=2,1,0)</f>
        <v>#REF!</v>
      </c>
      <c r="AQ17" s="247" t="e">
        <f>IF(#REF!=2,1,0)</f>
        <v>#REF!</v>
      </c>
      <c r="AR17" s="247" t="e">
        <f>IF(#REF!=3,1,0)</f>
        <v>#REF!</v>
      </c>
      <c r="AS17" s="247" t="e">
        <f>IF(#REF!=2,1,0)</f>
        <v>#REF!</v>
      </c>
      <c r="AT17" s="247" t="e">
        <f>IF(#REF!=1,1,0)</f>
        <v>#REF!</v>
      </c>
      <c r="AU17" s="247" t="e">
        <f>IF(#REF!=3,1,0)</f>
        <v>#REF!</v>
      </c>
      <c r="AV17" s="247" t="e">
        <f>IF(#REF!=4,1,0)</f>
        <v>#REF!</v>
      </c>
      <c r="AW17" s="247" t="e">
        <f>IF(#REF!=4,1,0)</f>
        <v>#REF!</v>
      </c>
      <c r="AX17" s="247" t="e">
        <f>IF(#REF!=1,1,0)</f>
        <v>#REF!</v>
      </c>
      <c r="AY17" s="247" t="e">
        <f>IF(#REF!=2,1,0)</f>
        <v>#REF!</v>
      </c>
      <c r="AZ17" s="247" t="e">
        <f>IF(#REF!=1,1,0)</f>
        <v>#REF!</v>
      </c>
      <c r="BA17" s="247" t="e">
        <f>IF(#REF!=2,1,0)</f>
        <v>#REF!</v>
      </c>
      <c r="BB17" s="247" t="e">
        <f>IF(#REF!="obligatoire",1,0)</f>
        <v>#REF!</v>
      </c>
      <c r="BC17" s="247" t="e">
        <f>IF(#REF!="plusieurs cycles",1,0)</f>
        <v>#REF!</v>
      </c>
      <c r="BD17" s="247" t="e">
        <f>IF(#REF!="cerveau",1,0)</f>
        <v>#REF!</v>
      </c>
      <c r="BE17" s="247" t="e">
        <f>IF(#REF!="énergie",1,0)</f>
        <v>#REF!</v>
      </c>
      <c r="BF17" s="247" t="e">
        <f>IF(#REF!="chez eux",1,0)</f>
        <v>#REF!</v>
      </c>
      <c r="BG17" s="247" t="e">
        <f>IF(#REF!="après-midi",1,0)</f>
        <v>#REF!</v>
      </c>
      <c r="BH17" s="247" t="e">
        <f>IF(#REF!="barrage",1,0)</f>
        <v>#REF!</v>
      </c>
      <c r="BI17" s="247" t="e">
        <f>IF(#REF!="se baigner",1,0)</f>
        <v>#REF!</v>
      </c>
      <c r="BJ17" s="247" t="e">
        <f>IF(#REF!="correct",1,0)</f>
        <v>#REF!</v>
      </c>
      <c r="BK17" s="247" t="e">
        <f>IF(#REF!="correct",1,0)</f>
        <v>#REF!</v>
      </c>
      <c r="BL17" s="247" t="e">
        <f>IF(#REF!="correct",1,0)</f>
        <v>#REF!</v>
      </c>
      <c r="BM17" s="247" t="e">
        <f>IF(#REF!="correct",1,0)</f>
        <v>#REF!</v>
      </c>
      <c r="BN17" s="247" t="e">
        <f>IF(#REF!="correct",1,0)</f>
        <v>#REF!</v>
      </c>
      <c r="BO17" s="247" t="e">
        <f>IF(#REF!="correct",1,0)</f>
        <v>#REF!</v>
      </c>
      <c r="BP17" s="247" t="e">
        <f>IF(#REF!="correct",1,0)</f>
        <v>#REF!</v>
      </c>
      <c r="BQ17" s="247" t="e">
        <f>IF(#REF!="correct",1,0)</f>
        <v>#REF!</v>
      </c>
      <c r="BR17" s="247" t="e">
        <f>IF(#REF!="correct",1,0)</f>
        <v>#REF!</v>
      </c>
      <c r="BS17" s="247" t="e">
        <f>IF(#REF!="correct",1,0)</f>
        <v>#REF!</v>
      </c>
      <c r="BT17" s="247" t="e">
        <f>IF(#REF!="correct",1,0)</f>
        <v>#REF!</v>
      </c>
      <c r="BU17" s="247"/>
      <c r="BV17" s="247" t="e">
        <f>IF(#REF!="x",1,0)</f>
        <v>#REF!</v>
      </c>
      <c r="BW17" s="247" t="e">
        <f>IF(#REF!="x",1,0)</f>
        <v>#REF!</v>
      </c>
      <c r="BX17" s="247" t="e">
        <f>IF(#REF!="x",1,0)</f>
        <v>#REF!</v>
      </c>
      <c r="BY17" s="247" t="e">
        <f>IF(#REF!="x",1,0)</f>
        <v>#REF!</v>
      </c>
      <c r="BZ17" s="247" t="e">
        <f>IF(#REF!="x",1,0)</f>
        <v>#REF!</v>
      </c>
      <c r="CA17" s="247"/>
      <c r="CB17" s="247" t="e">
        <f>IF(#REF!="x",1,0)</f>
        <v>#REF!</v>
      </c>
      <c r="CC17" s="247" t="e">
        <f>IF(#REF!="x",1,0)</f>
        <v>#REF!</v>
      </c>
      <c r="CD17" s="247" t="e">
        <f>IF(#REF!="x",1,0)</f>
        <v>#REF!</v>
      </c>
      <c r="CE17" s="247" t="e">
        <f>IF(#REF!="x",1,0)</f>
        <v>#REF!</v>
      </c>
      <c r="CF17" s="247" t="e">
        <f>IF(#REF!="x",1,0)</f>
        <v>#REF!</v>
      </c>
      <c r="CG17" s="247"/>
      <c r="CH17" s="247" t="e">
        <f>IF(#REF!="x",1,0)</f>
        <v>#REF!</v>
      </c>
      <c r="CI17" s="247" t="e">
        <f>IF(#REF!="x",1,0)</f>
        <v>#REF!</v>
      </c>
      <c r="CJ17" s="247" t="e">
        <f>IF(#REF!="x",1,0)</f>
        <v>#REF!</v>
      </c>
      <c r="CK17" s="247" t="e">
        <f>IF(#REF!="x",1,0)</f>
        <v>#REF!</v>
      </c>
      <c r="CL17" s="247" t="e">
        <f>IF(#REF!="x",1,0)</f>
        <v>#REF!</v>
      </c>
      <c r="CM17" s="247"/>
      <c r="CN17" s="247" t="e">
        <f>IF(#REF!="x",1,0)</f>
        <v>#REF!</v>
      </c>
      <c r="CO17" s="247" t="e">
        <f>IF(#REF!="x",1,0)</f>
        <v>#REF!</v>
      </c>
      <c r="CP17" s="247" t="e">
        <f>IF(#REF!="x",1,0)</f>
        <v>#REF!</v>
      </c>
      <c r="CQ17" s="247" t="e">
        <f>IF(#REF!="x",1,0)</f>
        <v>#REF!</v>
      </c>
      <c r="CR17" s="247" t="e">
        <f>IF(#REF!="x",1,0)</f>
        <v>#REF!</v>
      </c>
      <c r="CS17" s="247"/>
      <c r="CT17" s="247" t="e">
        <f>IF(#REF!="x",1,0)</f>
        <v>#REF!</v>
      </c>
      <c r="CU17" s="247" t="e">
        <f>IF(#REF!="x",1,0)</f>
        <v>#REF!</v>
      </c>
      <c r="CV17" s="247" t="e">
        <f>IF(#REF!="x",1,0)</f>
        <v>#REF!</v>
      </c>
      <c r="CW17" s="247" t="e">
        <f>IF(#REF!="x",1,0)</f>
        <v>#REF!</v>
      </c>
      <c r="CX17" s="247" t="e">
        <f>IF(#REF!="x",1,0)</f>
        <v>#REF!</v>
      </c>
      <c r="CY17" s="247"/>
      <c r="CZ17" s="247" t="e">
        <f>IF(#REF!="x",1,0)</f>
        <v>#REF!</v>
      </c>
      <c r="DA17" s="247" t="e">
        <f>IF(#REF!="x",1,0)</f>
        <v>#REF!</v>
      </c>
      <c r="DB17" s="247" t="e">
        <f>IF(#REF!="x",1,0)</f>
        <v>#REF!</v>
      </c>
      <c r="DC17" s="247" t="e">
        <f>IF(#REF!="x",1,0)</f>
        <v>#REF!</v>
      </c>
      <c r="DD17" s="247" t="e">
        <f>IF(#REF!="x",1,0)</f>
        <v>#REF!</v>
      </c>
      <c r="DE17" s="247"/>
      <c r="DF17" s="247" t="e">
        <f>IF(#REF!="x",1,0)</f>
        <v>#REF!</v>
      </c>
      <c r="DG17" s="247" t="e">
        <f>IF(#REF!="x",1,0)</f>
        <v>#REF!</v>
      </c>
      <c r="DH17" s="247" t="e">
        <f>IF(#REF!="x",1,0)</f>
        <v>#REF!</v>
      </c>
      <c r="DI17" s="247" t="e">
        <f>IF(#REF!="x",1,0)</f>
        <v>#REF!</v>
      </c>
      <c r="DJ17" s="247" t="e">
        <f>IF(#REF!="x",1,0)</f>
        <v>#REF!</v>
      </c>
      <c r="DK17" s="247"/>
      <c r="DL17" s="247" t="e">
        <f>IF(#REF!="x",1,0)</f>
        <v>#REF!</v>
      </c>
      <c r="DM17" s="247" t="e">
        <f>IF(#REF!="x",1,0)</f>
        <v>#REF!</v>
      </c>
      <c r="DN17" s="247" t="e">
        <f>IF(#REF!="x",1,0)</f>
        <v>#REF!</v>
      </c>
      <c r="DO17" s="247" t="e">
        <f>IF(#REF!="x",1,0)</f>
        <v>#REF!</v>
      </c>
      <c r="DP17" s="247" t="e">
        <f>IF(#REF!="x",1,0)</f>
        <v>#REF!</v>
      </c>
      <c r="DQ17" s="247"/>
      <c r="DR17" s="247" t="e">
        <f>IF(#REF!="x",1,0)</f>
        <v>#REF!</v>
      </c>
      <c r="DS17" s="247" t="e">
        <f>IF(#REF!="x",1,0)</f>
        <v>#REF!</v>
      </c>
      <c r="DT17" s="247" t="e">
        <f>IF(#REF!="x",1,0)</f>
        <v>#REF!</v>
      </c>
      <c r="DU17" s="247" t="e">
        <f>IF(#REF!="x",1,0)</f>
        <v>#REF!</v>
      </c>
      <c r="DV17" s="247" t="e">
        <f>IF(#REF!="x",1,0)</f>
        <v>#REF!</v>
      </c>
      <c r="DW17" s="247"/>
      <c r="DX17" s="247" t="e">
        <f>IF(#REF!="x",1,0)</f>
        <v>#REF!</v>
      </c>
      <c r="DY17" s="247" t="e">
        <f>IF(#REF!="x",1,0)</f>
        <v>#REF!</v>
      </c>
      <c r="DZ17" s="247" t="e">
        <f>IF(#REF!="x",1,0)</f>
        <v>#REF!</v>
      </c>
      <c r="EA17" s="247" t="e">
        <f>IF(#REF!="x",1,0)</f>
        <v>#REF!</v>
      </c>
      <c r="EB17" s="247" t="e">
        <f>IF(#REF!="x",1,0)</f>
        <v>#REF!</v>
      </c>
      <c r="EC17" s="247"/>
      <c r="ED17" s="247" t="e">
        <f>IF(#REF!="x",1,0)</f>
        <v>#REF!</v>
      </c>
      <c r="EE17" s="247" t="e">
        <f>IF(#REF!="x",1,0)</f>
        <v>#REF!</v>
      </c>
      <c r="EF17" s="247" t="e">
        <f>IF(#REF!="x",1,0)</f>
        <v>#REF!</v>
      </c>
      <c r="EG17" s="247" t="e">
        <f>IF(#REF!="x",1,0)</f>
        <v>#REF!</v>
      </c>
      <c r="EH17" s="247" t="e">
        <f>IF(#REF!="x",1,0)</f>
        <v>#REF!</v>
      </c>
      <c r="EI17" s="247"/>
      <c r="EJ17" s="247" t="e">
        <f>IF(#REF!="x",1,0)</f>
        <v>#REF!</v>
      </c>
      <c r="EK17" s="247" t="e">
        <f>IF(#REF!="x",1,0)</f>
        <v>#REF!</v>
      </c>
      <c r="EL17" s="247" t="e">
        <f>IF(#REF!="x",1,0)</f>
        <v>#REF!</v>
      </c>
      <c r="EM17" s="247" t="e">
        <f>IF(#REF!="x",1,0)</f>
        <v>#REF!</v>
      </c>
      <c r="EN17" s="247" t="e">
        <f>IF(#REF!="x",1,0)</f>
        <v>#REF!</v>
      </c>
      <c r="EO17" s="247"/>
      <c r="EP17" s="247"/>
      <c r="EQ17" s="247"/>
      <c r="ER17" s="247"/>
      <c r="ES17" s="247" t="e">
        <f>#REF!</f>
        <v>#REF!</v>
      </c>
      <c r="ET17" s="247" t="e">
        <f>IF(#REF!="correct",1,0)</f>
        <v>#REF!</v>
      </c>
      <c r="EU17" s="247" t="e">
        <f>IF(#REF!="correct",1,0)</f>
        <v>#REF!</v>
      </c>
      <c r="EV17" s="247" t="e">
        <f>IF(#REF!="correct",1,0)</f>
        <v>#REF!</v>
      </c>
      <c r="EW17" s="247" t="e">
        <f>IF(#REF!="correct",1,0)</f>
        <v>#REF!</v>
      </c>
      <c r="EX17" s="247" t="e">
        <f>IF(#REF!="correct",1,0)</f>
        <v>#REF!</v>
      </c>
      <c r="EY17" s="247" t="e">
        <f>IF(#REF!="correct",1,0)</f>
        <v>#REF!</v>
      </c>
      <c r="EZ17" s="247" t="e">
        <f>IF(#REF!="correct",1,0)</f>
        <v>#REF!</v>
      </c>
      <c r="FA17" s="247" t="e">
        <f>IF(#REF!="correct",1,0)</f>
        <v>#REF!</v>
      </c>
      <c r="FB17" s="247" t="e">
        <f>IF(#REF!="correct",1,0)</f>
        <v>#REF!</v>
      </c>
      <c r="FC17" s="247" t="e">
        <f>IF(#REF!="correct",1,0)</f>
        <v>#REF!</v>
      </c>
      <c r="FD17" s="247" t="e">
        <f>IF(#REF!="correct",1,0)</f>
        <v>#REF!</v>
      </c>
      <c r="FE17" s="247" t="e">
        <f>IF(#REF!="correct",1,0)</f>
        <v>#REF!</v>
      </c>
      <c r="FF17" s="247" t="e">
        <f>IF(#REF!="correct",1,0)</f>
        <v>#REF!</v>
      </c>
      <c r="FG17" s="247" t="e">
        <f>IF(#REF!="correct",1,0)</f>
        <v>#REF!</v>
      </c>
      <c r="FH17" s="247" t="e">
        <f>IF(#REF!="correct",1,0)</f>
        <v>#REF!</v>
      </c>
      <c r="FI17" s="247" t="e">
        <f>IF(#REF!="correct",1,0)</f>
        <v>#REF!</v>
      </c>
      <c r="FJ17" s="247" t="e">
        <f>IF(#REF!="correct",1,0)</f>
        <v>#REF!</v>
      </c>
      <c r="FK17" s="247" t="e">
        <f>IF(#REF!="correct",1,0)</f>
        <v>#REF!</v>
      </c>
      <c r="FL17" s="247" t="e">
        <f>IF(#REF!="correct",1,0)</f>
        <v>#REF!</v>
      </c>
      <c r="FM17" s="247" t="e">
        <f>IF(#REF!="correct",1,0)</f>
        <v>#REF!</v>
      </c>
      <c r="FN17" s="247" t="e">
        <f>#REF!</f>
        <v>#REF!</v>
      </c>
      <c r="FO17" s="247"/>
      <c r="FP17" s="247"/>
      <c r="FQ17" s="247" t="e">
        <f>#REF!</f>
        <v>#REF!</v>
      </c>
      <c r="FR17" s="247"/>
      <c r="FS17" s="247"/>
      <c r="FT17" s="247" t="e">
        <f>#REF!</f>
        <v>#REF!</v>
      </c>
      <c r="FU17" s="247"/>
      <c r="FV17" s="247" t="e">
        <f>IF(#REF!="correct",1,0)</f>
        <v>#REF!</v>
      </c>
      <c r="FW17" s="247" t="e">
        <f>IF(#REF!="correct",1,0)</f>
        <v>#REF!</v>
      </c>
      <c r="FX17" s="247" t="e">
        <f>IF(#REF!="correct",1,0)</f>
        <v>#REF!</v>
      </c>
      <c r="FY17" s="247" t="e">
        <f>IF(#REF!="correct",1,0)</f>
        <v>#REF!</v>
      </c>
      <c r="FZ17" s="247" t="e">
        <f>IF(#REF!=36,1,0)</f>
        <v>#REF!</v>
      </c>
      <c r="GA17" s="247" t="e">
        <f>IF(#REF!=34,1,0)</f>
        <v>#REF!</v>
      </c>
      <c r="GB17" s="247" t="e">
        <f>IF(#REF!=60,1,0)</f>
        <v>#REF!</v>
      </c>
      <c r="GC17" s="247" t="e">
        <f>IF(#REF!=70,1,0)</f>
        <v>#REF!</v>
      </c>
      <c r="GD17" s="247" t="e">
        <f>IF(OR(#REF!=80,#REF!=81),1,0)</f>
        <v>#REF!</v>
      </c>
      <c r="GE17" s="247" t="e">
        <f>IF(OR(#REF!=82,#REF!=83),1,0)</f>
        <v>#REF!</v>
      </c>
      <c r="GF17" s="247" t="e">
        <f>IF(OR(#REF!=10,#REF!=12),1,0)</f>
        <v>#REF!</v>
      </c>
      <c r="GG17" s="247" t="e">
        <f>IF(OR(#REF!=40,#REF!=41),1,0)</f>
        <v>#REF!</v>
      </c>
      <c r="GH17" s="247" t="e">
        <f>IF(OR(#REF!=45,#REF!=46),1,0)</f>
        <v>#REF!</v>
      </c>
      <c r="GI17" s="247" t="e">
        <f>IF(OR(#REF!=38,#REF!=39),1,0)</f>
        <v>#REF!</v>
      </c>
      <c r="GJ17" s="247" t="e">
        <f>IF(OR(#REF!=32,#REF!=35,#REF!=37),1,0)</f>
        <v>#REF!</v>
      </c>
      <c r="GK17" s="247" t="e">
        <f>IF(OR(#REF!=14,#REF!=15),1,0)</f>
        <v>#REF!</v>
      </c>
      <c r="GL17" s="247" t="e">
        <f>IF(OR(#REF!=23,#REF!=24),1,0)</f>
        <v>#REF!</v>
      </c>
      <c r="GM17" s="247" t="e">
        <f>IF(OR(#REF!=27,#REF!=28),1,0)</f>
        <v>#REF!</v>
      </c>
      <c r="GN17" s="247" t="e">
        <f>IF(OR(#REF!=40,#REF!=42),1,0)</f>
        <v>#REF!</v>
      </c>
      <c r="GO17" s="247" t="e">
        <f>IF(#REF!="correct",1,0)</f>
        <v>#REF!</v>
      </c>
      <c r="GP17" s="247" t="e">
        <f>IF(#REF!="correct",1,0)</f>
        <v>#REF!</v>
      </c>
      <c r="GQ17" s="247" t="e">
        <f>IF(#REF!="correct",1,0)</f>
        <v>#REF!</v>
      </c>
      <c r="GR17" s="247" t="e">
        <f>IF(#REF!="correct",1,0)</f>
        <v>#REF!</v>
      </c>
      <c r="GS17" s="247" t="e">
        <f>IF(#REF!="correct",1,0)</f>
        <v>#REF!</v>
      </c>
      <c r="GT17" s="247" t="e">
        <f>IF(#REF!="correct",1,0)</f>
        <v>#REF!</v>
      </c>
      <c r="GU17" s="247" t="e">
        <f>IF(#REF!="correct",1,0)</f>
        <v>#REF!</v>
      </c>
      <c r="GV17" s="247" t="e">
        <f>IF(#REF!="correct",1,0)</f>
        <v>#REF!</v>
      </c>
      <c r="GW17" s="247" t="e">
        <f>IF(#REF!="correct",1,0)</f>
        <v>#REF!</v>
      </c>
      <c r="GX17" s="247" t="e">
        <f>IF(#REF!="correct",1,0)</f>
        <v>#REF!</v>
      </c>
      <c r="GY17" s="247" t="e">
        <f>IF(#REF!="correct",1,0)</f>
        <v>#REF!</v>
      </c>
      <c r="GZ17" s="247" t="e">
        <f>IF(#REF!="correct",1,0)</f>
        <v>#REF!</v>
      </c>
      <c r="HA17" s="247" t="e">
        <f>IF(#REF!="correct",1,0)</f>
        <v>#REF!</v>
      </c>
      <c r="HB17" s="247" t="e">
        <f>IF(#REF!="correct",1,0)</f>
        <v>#REF!</v>
      </c>
      <c r="HC17" s="247" t="e">
        <f>IF(#REF!="correct",1,0)</f>
        <v>#REF!</v>
      </c>
      <c r="HD17" s="247" t="e">
        <f>IF(#REF!="correct",1,0)</f>
        <v>#REF!</v>
      </c>
      <c r="HE17" s="247" t="e">
        <f>IF(#REF!="correct",1,0)</f>
        <v>#REF!</v>
      </c>
      <c r="HF17" s="247" t="e">
        <f>IF(#REF!="correct",1,0)</f>
        <v>#REF!</v>
      </c>
      <c r="HG17" s="247" t="e">
        <f>IF(#REF!="correct",1,0)</f>
        <v>#REF!</v>
      </c>
      <c r="HH17" s="247" t="e">
        <f>IF(#REF!="correct",1,0)</f>
        <v>#REF!</v>
      </c>
      <c r="HI17" s="247" t="e">
        <f>IF(#REF!="correct",1,0)</f>
        <v>#REF!</v>
      </c>
      <c r="HJ17" s="247" t="e">
        <f>IF(#REF!="correct",1,0)</f>
        <v>#REF!</v>
      </c>
      <c r="HK17" s="247" t="e">
        <f>IF(#REF!="correct",1,0)</f>
        <v>#REF!</v>
      </c>
      <c r="HL17" s="247" t="e">
        <f>IF(#REF!="correct",1,0)</f>
        <v>#REF!</v>
      </c>
      <c r="HM17" s="247" t="e">
        <f>IF(#REF!="correct",1,0)</f>
        <v>#REF!</v>
      </c>
      <c r="HN17" s="247" t="e">
        <f>IF(#REF!="correct",1,0)</f>
        <v>#REF!</v>
      </c>
      <c r="HO17" s="247" t="e">
        <f>IF(#REF!="correct",1,0)</f>
        <v>#REF!</v>
      </c>
      <c r="HP17" s="247" t="e">
        <f>IF(#REF!="correct",1,0)</f>
        <v>#REF!</v>
      </c>
      <c r="HQ17" s="247" t="e">
        <f>IF(#REF!="correct",1,0)</f>
        <v>#REF!</v>
      </c>
      <c r="HR17" s="247" t="e">
        <f>IF(#REF!="correct",1,0)</f>
        <v>#REF!</v>
      </c>
      <c r="HS17" s="247" t="e">
        <f>IF(#REF!="correct",1,0)</f>
        <v>#REF!</v>
      </c>
      <c r="HT17" s="247" t="e">
        <f>IF(#REF!="correct",1,0)</f>
        <v>#REF!</v>
      </c>
      <c r="HU17" s="247" t="e">
        <f>IF(#REF!="correct",1,0)</f>
        <v>#REF!</v>
      </c>
      <c r="HV17" s="247" t="e">
        <f>IF(#REF!="correct",1,0)</f>
        <v>#REF!</v>
      </c>
      <c r="HW17" s="247" t="e">
        <f>IF(#REF!="correct",1,0)</f>
        <v>#REF!</v>
      </c>
      <c r="HX17" s="247" t="e">
        <f>IF(#REF!="correct",1,0)</f>
        <v>#REF!</v>
      </c>
      <c r="HY17" s="247" t="e">
        <f>IF(#REF!="correct",1,0)</f>
        <v>#REF!</v>
      </c>
      <c r="HZ17" s="247" t="e">
        <f>IF(#REF!="correct",1,0)</f>
        <v>#REF!</v>
      </c>
      <c r="IA17" s="247" t="e">
        <f>IF(#REF!="correct",1,0)</f>
        <v>#REF!</v>
      </c>
    </row>
    <row r="18" spans="1:235">
      <c r="A18" s="96">
        <f>Classe!B25</f>
        <v>0</v>
      </c>
      <c r="B18" s="96">
        <f>Classe!C25</f>
        <v>0</v>
      </c>
      <c r="C18" s="247" t="e">
        <f>IF(#REF!=3,1,0)</f>
        <v>#REF!</v>
      </c>
      <c r="D18" s="247" t="e">
        <f>IF(#REF!=4,1,0)</f>
        <v>#REF!</v>
      </c>
      <c r="E18" s="247" t="e">
        <f>IF(#REF!=2,1,0)</f>
        <v>#REF!</v>
      </c>
      <c r="F18" s="247" t="e">
        <f>IF(#REF!=1,1,0)</f>
        <v>#REF!</v>
      </c>
      <c r="G18" s="247" t="e">
        <f>IF(#REF!=4,1,0)</f>
        <v>#REF!</v>
      </c>
      <c r="H18" s="247" t="e">
        <f>IF(#REF!=1,1,0)</f>
        <v>#REF!</v>
      </c>
      <c r="I18" s="247" t="e">
        <f>IF(#REF!=2,1,0)</f>
        <v>#REF!</v>
      </c>
      <c r="J18" s="247" t="e">
        <f>IF(#REF!=3,1,0)</f>
        <v>#REF!</v>
      </c>
      <c r="K18" s="247" t="e">
        <f>IF(#REF!=1,1,0)</f>
        <v>#REF!</v>
      </c>
      <c r="L18" s="247" t="e">
        <f>IF(#REF!=1,1,0)</f>
        <v>#REF!</v>
      </c>
      <c r="M18" s="247" t="e">
        <f>IF(#REF!=4,1,0)</f>
        <v>#REF!</v>
      </c>
      <c r="N18" s="247" t="e">
        <f>IF(#REF!=3,1,0)</f>
        <v>#REF!</v>
      </c>
      <c r="O18" s="247" t="e">
        <f>IF(#REF!=3,1,0)</f>
        <v>#REF!</v>
      </c>
      <c r="P18" s="247" t="e">
        <f>IF(#REF!=3,1,0)</f>
        <v>#REF!</v>
      </c>
      <c r="Q18" s="247" t="e">
        <f>IF(#REF!="recette",1,0)</f>
        <v>#REF!</v>
      </c>
      <c r="R18" s="247" t="e">
        <f>IF(#REF!="tarte aux pommes",1,0)</f>
        <v>#REF!</v>
      </c>
      <c r="S18" s="247" t="e">
        <f>IF(#REF!="compote",1,0)</f>
        <v>#REF!</v>
      </c>
      <c r="T18" s="247" t="e">
        <f>IF(#REF!="four",1,0)</f>
        <v>#REF!</v>
      </c>
      <c r="U18" s="247" t="e">
        <f>IF(#REF!="correct",1,0)</f>
        <v>#REF!</v>
      </c>
      <c r="V18" s="247" t="e">
        <f>IF(#REF!="correct",1,0)</f>
        <v>#REF!</v>
      </c>
      <c r="W18" s="247" t="e">
        <f>IF(#REF!="correct",1,0)</f>
        <v>#REF!</v>
      </c>
      <c r="X18" s="247" t="e">
        <f>IF(#REF!="correct",1,0)</f>
        <v>#REF!</v>
      </c>
      <c r="Y18" s="247" t="e">
        <f>IF(#REF!="correct",1,0)</f>
        <v>#REF!</v>
      </c>
      <c r="Z18" s="247" t="e">
        <f>IF(#REF!="correct",1,0)</f>
        <v>#REF!</v>
      </c>
      <c r="AA18" s="247" t="e">
        <f>IF(#REF!="correct",1,0)</f>
        <v>#REF!</v>
      </c>
      <c r="AB18" s="247" t="e">
        <f>IF(#REF!="correct",1,0)</f>
        <v>#REF!</v>
      </c>
      <c r="AC18" s="247" t="e">
        <f>IF(#REF!="correct",1,0)</f>
        <v>#REF!</v>
      </c>
      <c r="AD18" s="247" t="e">
        <f>IF(#REF!="correct",1,0)</f>
        <v>#REF!</v>
      </c>
      <c r="AE18" s="247" t="e">
        <f>IF(#REF!="correct",1,0)</f>
        <v>#REF!</v>
      </c>
      <c r="AF18" s="247" t="e">
        <f>IF(#REF!="correct",1,0)</f>
        <v>#REF!</v>
      </c>
      <c r="AG18" s="247" t="e">
        <f>IF(#REF!="correct",1,0)</f>
        <v>#REF!</v>
      </c>
      <c r="AH18" s="247" t="e">
        <f>IF(#REF!="correct",1,0)</f>
        <v>#REF!</v>
      </c>
      <c r="AI18" s="247" t="e">
        <f>IF(#REF!="correct",1,0)</f>
        <v>#REF!</v>
      </c>
      <c r="AJ18" s="247" t="e">
        <f>IF(#REF!="correct",1,0)</f>
        <v>#REF!</v>
      </c>
      <c r="AK18" s="247" t="e">
        <f>#REF!</f>
        <v>#REF!</v>
      </c>
      <c r="AL18" s="247"/>
      <c r="AM18" s="247" t="e">
        <f>IF(#REF!=1,1,0)</f>
        <v>#REF!</v>
      </c>
      <c r="AN18" s="247" t="e">
        <f>IF(#REF!=2,1,0)</f>
        <v>#REF!</v>
      </c>
      <c r="AO18" s="247" t="e">
        <f>IF(#REF!=2,1,0)</f>
        <v>#REF!</v>
      </c>
      <c r="AP18" s="247" t="e">
        <f>IF(#REF!=2,1,0)</f>
        <v>#REF!</v>
      </c>
      <c r="AQ18" s="247" t="e">
        <f>IF(#REF!=2,1,0)</f>
        <v>#REF!</v>
      </c>
      <c r="AR18" s="247" t="e">
        <f>IF(#REF!=3,1,0)</f>
        <v>#REF!</v>
      </c>
      <c r="AS18" s="247" t="e">
        <f>IF(#REF!=2,1,0)</f>
        <v>#REF!</v>
      </c>
      <c r="AT18" s="247" t="e">
        <f>IF(#REF!=1,1,0)</f>
        <v>#REF!</v>
      </c>
      <c r="AU18" s="247" t="e">
        <f>IF(#REF!=3,1,0)</f>
        <v>#REF!</v>
      </c>
      <c r="AV18" s="247" t="e">
        <f>IF(#REF!=4,1,0)</f>
        <v>#REF!</v>
      </c>
      <c r="AW18" s="247" t="e">
        <f>IF(#REF!=4,1,0)</f>
        <v>#REF!</v>
      </c>
      <c r="AX18" s="247" t="e">
        <f>IF(#REF!=1,1,0)</f>
        <v>#REF!</v>
      </c>
      <c r="AY18" s="247" t="e">
        <f>IF(#REF!=2,1,0)</f>
        <v>#REF!</v>
      </c>
      <c r="AZ18" s="247" t="e">
        <f>IF(#REF!=1,1,0)</f>
        <v>#REF!</v>
      </c>
      <c r="BA18" s="247" t="e">
        <f>IF(#REF!=2,1,0)</f>
        <v>#REF!</v>
      </c>
      <c r="BB18" s="247" t="e">
        <f>IF(#REF!="obligatoire",1,0)</f>
        <v>#REF!</v>
      </c>
      <c r="BC18" s="247" t="e">
        <f>IF(#REF!="plusieurs cycles",1,0)</f>
        <v>#REF!</v>
      </c>
      <c r="BD18" s="247" t="e">
        <f>IF(#REF!="cerveau",1,0)</f>
        <v>#REF!</v>
      </c>
      <c r="BE18" s="247" t="e">
        <f>IF(#REF!="énergie",1,0)</f>
        <v>#REF!</v>
      </c>
      <c r="BF18" s="247" t="e">
        <f>IF(#REF!="chez eux",1,0)</f>
        <v>#REF!</v>
      </c>
      <c r="BG18" s="247" t="e">
        <f>IF(#REF!="après-midi",1,0)</f>
        <v>#REF!</v>
      </c>
      <c r="BH18" s="247" t="e">
        <f>IF(#REF!="barrage",1,0)</f>
        <v>#REF!</v>
      </c>
      <c r="BI18" s="247" t="e">
        <f>IF(#REF!="se baigner",1,0)</f>
        <v>#REF!</v>
      </c>
      <c r="BJ18" s="247" t="e">
        <f>IF(#REF!="correct",1,0)</f>
        <v>#REF!</v>
      </c>
      <c r="BK18" s="247" t="e">
        <f>IF(#REF!="correct",1,0)</f>
        <v>#REF!</v>
      </c>
      <c r="BL18" s="247" t="e">
        <f>IF(#REF!="correct",1,0)</f>
        <v>#REF!</v>
      </c>
      <c r="BM18" s="247" t="e">
        <f>IF(#REF!="correct",1,0)</f>
        <v>#REF!</v>
      </c>
      <c r="BN18" s="247" t="e">
        <f>IF(#REF!="correct",1,0)</f>
        <v>#REF!</v>
      </c>
      <c r="BO18" s="247" t="e">
        <f>IF(#REF!="correct",1,0)</f>
        <v>#REF!</v>
      </c>
      <c r="BP18" s="247" t="e">
        <f>IF(#REF!="correct",1,0)</f>
        <v>#REF!</v>
      </c>
      <c r="BQ18" s="247" t="e">
        <f>IF(#REF!="correct",1,0)</f>
        <v>#REF!</v>
      </c>
      <c r="BR18" s="247" t="e">
        <f>IF(#REF!="correct",1,0)</f>
        <v>#REF!</v>
      </c>
      <c r="BS18" s="247" t="e">
        <f>IF(#REF!="correct",1,0)</f>
        <v>#REF!</v>
      </c>
      <c r="BT18" s="247" t="e">
        <f>IF(#REF!="correct",1,0)</f>
        <v>#REF!</v>
      </c>
      <c r="BU18" s="247"/>
      <c r="BV18" s="247" t="e">
        <f>IF(#REF!="x",1,0)</f>
        <v>#REF!</v>
      </c>
      <c r="BW18" s="247" t="e">
        <f>IF(#REF!="x",1,0)</f>
        <v>#REF!</v>
      </c>
      <c r="BX18" s="247" t="e">
        <f>IF(#REF!="x",1,0)</f>
        <v>#REF!</v>
      </c>
      <c r="BY18" s="247" t="e">
        <f>IF(#REF!="x",1,0)</f>
        <v>#REF!</v>
      </c>
      <c r="BZ18" s="247" t="e">
        <f>IF(#REF!="x",1,0)</f>
        <v>#REF!</v>
      </c>
      <c r="CA18" s="247"/>
      <c r="CB18" s="247" t="e">
        <f>IF(#REF!="x",1,0)</f>
        <v>#REF!</v>
      </c>
      <c r="CC18" s="247" t="e">
        <f>IF(#REF!="x",1,0)</f>
        <v>#REF!</v>
      </c>
      <c r="CD18" s="247" t="e">
        <f>IF(#REF!="x",1,0)</f>
        <v>#REF!</v>
      </c>
      <c r="CE18" s="247" t="e">
        <f>IF(#REF!="x",1,0)</f>
        <v>#REF!</v>
      </c>
      <c r="CF18" s="247" t="e">
        <f>IF(#REF!="x",1,0)</f>
        <v>#REF!</v>
      </c>
      <c r="CG18" s="247"/>
      <c r="CH18" s="247" t="e">
        <f>IF(#REF!="x",1,0)</f>
        <v>#REF!</v>
      </c>
      <c r="CI18" s="247" t="e">
        <f>IF(#REF!="x",1,0)</f>
        <v>#REF!</v>
      </c>
      <c r="CJ18" s="247" t="e">
        <f>IF(#REF!="x",1,0)</f>
        <v>#REF!</v>
      </c>
      <c r="CK18" s="247" t="e">
        <f>IF(#REF!="x",1,0)</f>
        <v>#REF!</v>
      </c>
      <c r="CL18" s="247" t="e">
        <f>IF(#REF!="x",1,0)</f>
        <v>#REF!</v>
      </c>
      <c r="CM18" s="247"/>
      <c r="CN18" s="247" t="e">
        <f>IF(#REF!="x",1,0)</f>
        <v>#REF!</v>
      </c>
      <c r="CO18" s="247" t="e">
        <f>IF(#REF!="x",1,0)</f>
        <v>#REF!</v>
      </c>
      <c r="CP18" s="247" t="e">
        <f>IF(#REF!="x",1,0)</f>
        <v>#REF!</v>
      </c>
      <c r="CQ18" s="247" t="e">
        <f>IF(#REF!="x",1,0)</f>
        <v>#REF!</v>
      </c>
      <c r="CR18" s="247" t="e">
        <f>IF(#REF!="x",1,0)</f>
        <v>#REF!</v>
      </c>
      <c r="CS18" s="247"/>
      <c r="CT18" s="247" t="e">
        <f>IF(#REF!="x",1,0)</f>
        <v>#REF!</v>
      </c>
      <c r="CU18" s="247" t="e">
        <f>IF(#REF!="x",1,0)</f>
        <v>#REF!</v>
      </c>
      <c r="CV18" s="247" t="e">
        <f>IF(#REF!="x",1,0)</f>
        <v>#REF!</v>
      </c>
      <c r="CW18" s="247" t="e">
        <f>IF(#REF!="x",1,0)</f>
        <v>#REF!</v>
      </c>
      <c r="CX18" s="247" t="e">
        <f>IF(#REF!="x",1,0)</f>
        <v>#REF!</v>
      </c>
      <c r="CY18" s="247"/>
      <c r="CZ18" s="247" t="e">
        <f>IF(#REF!="x",1,0)</f>
        <v>#REF!</v>
      </c>
      <c r="DA18" s="247" t="e">
        <f>IF(#REF!="x",1,0)</f>
        <v>#REF!</v>
      </c>
      <c r="DB18" s="247" t="e">
        <f>IF(#REF!="x",1,0)</f>
        <v>#REF!</v>
      </c>
      <c r="DC18" s="247" t="e">
        <f>IF(#REF!="x",1,0)</f>
        <v>#REF!</v>
      </c>
      <c r="DD18" s="247" t="e">
        <f>IF(#REF!="x",1,0)</f>
        <v>#REF!</v>
      </c>
      <c r="DE18" s="247"/>
      <c r="DF18" s="247" t="e">
        <f>IF(#REF!="x",1,0)</f>
        <v>#REF!</v>
      </c>
      <c r="DG18" s="247" t="e">
        <f>IF(#REF!="x",1,0)</f>
        <v>#REF!</v>
      </c>
      <c r="DH18" s="247" t="e">
        <f>IF(#REF!="x",1,0)</f>
        <v>#REF!</v>
      </c>
      <c r="DI18" s="247" t="e">
        <f>IF(#REF!="x",1,0)</f>
        <v>#REF!</v>
      </c>
      <c r="DJ18" s="247" t="e">
        <f>IF(#REF!="x",1,0)</f>
        <v>#REF!</v>
      </c>
      <c r="DK18" s="247"/>
      <c r="DL18" s="247" t="e">
        <f>IF(#REF!="x",1,0)</f>
        <v>#REF!</v>
      </c>
      <c r="DM18" s="247" t="e">
        <f>IF(#REF!="x",1,0)</f>
        <v>#REF!</v>
      </c>
      <c r="DN18" s="247" t="e">
        <f>IF(#REF!="x",1,0)</f>
        <v>#REF!</v>
      </c>
      <c r="DO18" s="247" t="e">
        <f>IF(#REF!="x",1,0)</f>
        <v>#REF!</v>
      </c>
      <c r="DP18" s="247" t="e">
        <f>IF(#REF!="x",1,0)</f>
        <v>#REF!</v>
      </c>
      <c r="DQ18" s="247"/>
      <c r="DR18" s="247" t="e">
        <f>IF(#REF!="x",1,0)</f>
        <v>#REF!</v>
      </c>
      <c r="DS18" s="247" t="e">
        <f>IF(#REF!="x",1,0)</f>
        <v>#REF!</v>
      </c>
      <c r="DT18" s="247" t="e">
        <f>IF(#REF!="x",1,0)</f>
        <v>#REF!</v>
      </c>
      <c r="DU18" s="247" t="e">
        <f>IF(#REF!="x",1,0)</f>
        <v>#REF!</v>
      </c>
      <c r="DV18" s="247" t="e">
        <f>IF(#REF!="x",1,0)</f>
        <v>#REF!</v>
      </c>
      <c r="DW18" s="247"/>
      <c r="DX18" s="247" t="e">
        <f>IF(#REF!="x",1,0)</f>
        <v>#REF!</v>
      </c>
      <c r="DY18" s="247" t="e">
        <f>IF(#REF!="x",1,0)</f>
        <v>#REF!</v>
      </c>
      <c r="DZ18" s="247" t="e">
        <f>IF(#REF!="x",1,0)</f>
        <v>#REF!</v>
      </c>
      <c r="EA18" s="247" t="e">
        <f>IF(#REF!="x",1,0)</f>
        <v>#REF!</v>
      </c>
      <c r="EB18" s="247" t="e">
        <f>IF(#REF!="x",1,0)</f>
        <v>#REF!</v>
      </c>
      <c r="EC18" s="247"/>
      <c r="ED18" s="247" t="e">
        <f>IF(#REF!="x",1,0)</f>
        <v>#REF!</v>
      </c>
      <c r="EE18" s="247" t="e">
        <f>IF(#REF!="x",1,0)</f>
        <v>#REF!</v>
      </c>
      <c r="EF18" s="247" t="e">
        <f>IF(#REF!="x",1,0)</f>
        <v>#REF!</v>
      </c>
      <c r="EG18" s="247" t="e">
        <f>IF(#REF!="x",1,0)</f>
        <v>#REF!</v>
      </c>
      <c r="EH18" s="247" t="e">
        <f>IF(#REF!="x",1,0)</f>
        <v>#REF!</v>
      </c>
      <c r="EI18" s="247"/>
      <c r="EJ18" s="247" t="e">
        <f>IF(#REF!="x",1,0)</f>
        <v>#REF!</v>
      </c>
      <c r="EK18" s="247" t="e">
        <f>IF(#REF!="x",1,0)</f>
        <v>#REF!</v>
      </c>
      <c r="EL18" s="247" t="e">
        <f>IF(#REF!="x",1,0)</f>
        <v>#REF!</v>
      </c>
      <c r="EM18" s="247" t="e">
        <f>IF(#REF!="x",1,0)</f>
        <v>#REF!</v>
      </c>
      <c r="EN18" s="247" t="e">
        <f>IF(#REF!="x",1,0)</f>
        <v>#REF!</v>
      </c>
      <c r="EO18" s="247"/>
      <c r="EP18" s="247"/>
      <c r="EQ18" s="247"/>
      <c r="ER18" s="247"/>
      <c r="ES18" s="247" t="e">
        <f>#REF!</f>
        <v>#REF!</v>
      </c>
      <c r="ET18" s="247" t="e">
        <f>IF(#REF!="correct",1,0)</f>
        <v>#REF!</v>
      </c>
      <c r="EU18" s="247" t="e">
        <f>IF(#REF!="correct",1,0)</f>
        <v>#REF!</v>
      </c>
      <c r="EV18" s="247" t="e">
        <f>IF(#REF!="correct",1,0)</f>
        <v>#REF!</v>
      </c>
      <c r="EW18" s="247" t="e">
        <f>IF(#REF!="correct",1,0)</f>
        <v>#REF!</v>
      </c>
      <c r="EX18" s="247" t="e">
        <f>IF(#REF!="correct",1,0)</f>
        <v>#REF!</v>
      </c>
      <c r="EY18" s="247" t="e">
        <f>IF(#REF!="correct",1,0)</f>
        <v>#REF!</v>
      </c>
      <c r="EZ18" s="247" t="e">
        <f>IF(#REF!="correct",1,0)</f>
        <v>#REF!</v>
      </c>
      <c r="FA18" s="247" t="e">
        <f>IF(#REF!="correct",1,0)</f>
        <v>#REF!</v>
      </c>
      <c r="FB18" s="247" t="e">
        <f>IF(#REF!="correct",1,0)</f>
        <v>#REF!</v>
      </c>
      <c r="FC18" s="247" t="e">
        <f>IF(#REF!="correct",1,0)</f>
        <v>#REF!</v>
      </c>
      <c r="FD18" s="247" t="e">
        <f>IF(#REF!="correct",1,0)</f>
        <v>#REF!</v>
      </c>
      <c r="FE18" s="247" t="e">
        <f>IF(#REF!="correct",1,0)</f>
        <v>#REF!</v>
      </c>
      <c r="FF18" s="247" t="e">
        <f>IF(#REF!="correct",1,0)</f>
        <v>#REF!</v>
      </c>
      <c r="FG18" s="247" t="e">
        <f>IF(#REF!="correct",1,0)</f>
        <v>#REF!</v>
      </c>
      <c r="FH18" s="247" t="e">
        <f>IF(#REF!="correct",1,0)</f>
        <v>#REF!</v>
      </c>
      <c r="FI18" s="247" t="e">
        <f>IF(#REF!="correct",1,0)</f>
        <v>#REF!</v>
      </c>
      <c r="FJ18" s="247" t="e">
        <f>IF(#REF!="correct",1,0)</f>
        <v>#REF!</v>
      </c>
      <c r="FK18" s="247" t="e">
        <f>IF(#REF!="correct",1,0)</f>
        <v>#REF!</v>
      </c>
      <c r="FL18" s="247" t="e">
        <f>IF(#REF!="correct",1,0)</f>
        <v>#REF!</v>
      </c>
      <c r="FM18" s="247" t="e">
        <f>IF(#REF!="correct",1,0)</f>
        <v>#REF!</v>
      </c>
      <c r="FN18" s="247" t="e">
        <f>#REF!</f>
        <v>#REF!</v>
      </c>
      <c r="FO18" s="247"/>
      <c r="FP18" s="247"/>
      <c r="FQ18" s="247" t="e">
        <f>#REF!</f>
        <v>#REF!</v>
      </c>
      <c r="FR18" s="247"/>
      <c r="FS18" s="247"/>
      <c r="FT18" s="247" t="e">
        <f>#REF!</f>
        <v>#REF!</v>
      </c>
      <c r="FU18" s="247"/>
      <c r="FV18" s="247" t="e">
        <f>IF(#REF!="correct",1,0)</f>
        <v>#REF!</v>
      </c>
      <c r="FW18" s="247" t="e">
        <f>IF(#REF!="correct",1,0)</f>
        <v>#REF!</v>
      </c>
      <c r="FX18" s="247" t="e">
        <f>IF(#REF!="correct",1,0)</f>
        <v>#REF!</v>
      </c>
      <c r="FY18" s="247" t="e">
        <f>IF(#REF!="correct",1,0)</f>
        <v>#REF!</v>
      </c>
      <c r="FZ18" s="247" t="e">
        <f>IF(#REF!=36,1,0)</f>
        <v>#REF!</v>
      </c>
      <c r="GA18" s="247" t="e">
        <f>IF(#REF!=34,1,0)</f>
        <v>#REF!</v>
      </c>
      <c r="GB18" s="247" t="e">
        <f>IF(#REF!=60,1,0)</f>
        <v>#REF!</v>
      </c>
      <c r="GC18" s="247" t="e">
        <f>IF(#REF!=70,1,0)</f>
        <v>#REF!</v>
      </c>
      <c r="GD18" s="247" t="e">
        <f>IF(OR(#REF!=80,#REF!=81),1,0)</f>
        <v>#REF!</v>
      </c>
      <c r="GE18" s="247" t="e">
        <f>IF(OR(#REF!=82,#REF!=83),1,0)</f>
        <v>#REF!</v>
      </c>
      <c r="GF18" s="247" t="e">
        <f>IF(OR(#REF!=10,#REF!=12),1,0)</f>
        <v>#REF!</v>
      </c>
      <c r="GG18" s="247" t="e">
        <f>IF(OR(#REF!=40,#REF!=41),1,0)</f>
        <v>#REF!</v>
      </c>
      <c r="GH18" s="247" t="e">
        <f>IF(OR(#REF!=45,#REF!=46),1,0)</f>
        <v>#REF!</v>
      </c>
      <c r="GI18" s="247" t="e">
        <f>IF(OR(#REF!=38,#REF!=39),1,0)</f>
        <v>#REF!</v>
      </c>
      <c r="GJ18" s="247" t="e">
        <f>IF(OR(#REF!=32,#REF!=35,#REF!=37),1,0)</f>
        <v>#REF!</v>
      </c>
      <c r="GK18" s="247" t="e">
        <f>IF(OR(#REF!=14,#REF!=15),1,0)</f>
        <v>#REF!</v>
      </c>
      <c r="GL18" s="247" t="e">
        <f>IF(OR(#REF!=23,#REF!=24),1,0)</f>
        <v>#REF!</v>
      </c>
      <c r="GM18" s="247" t="e">
        <f>IF(OR(#REF!=27,#REF!=28),1,0)</f>
        <v>#REF!</v>
      </c>
      <c r="GN18" s="247" t="e">
        <f>IF(OR(#REF!=40,#REF!=42),1,0)</f>
        <v>#REF!</v>
      </c>
      <c r="GO18" s="247" t="e">
        <f>IF(#REF!="correct",1,0)</f>
        <v>#REF!</v>
      </c>
      <c r="GP18" s="247" t="e">
        <f>IF(#REF!="correct",1,0)</f>
        <v>#REF!</v>
      </c>
      <c r="GQ18" s="247" t="e">
        <f>IF(#REF!="correct",1,0)</f>
        <v>#REF!</v>
      </c>
      <c r="GR18" s="247" t="e">
        <f>IF(#REF!="correct",1,0)</f>
        <v>#REF!</v>
      </c>
      <c r="GS18" s="247" t="e">
        <f>IF(#REF!="correct",1,0)</f>
        <v>#REF!</v>
      </c>
      <c r="GT18" s="247" t="e">
        <f>IF(#REF!="correct",1,0)</f>
        <v>#REF!</v>
      </c>
      <c r="GU18" s="247" t="e">
        <f>IF(#REF!="correct",1,0)</f>
        <v>#REF!</v>
      </c>
      <c r="GV18" s="247" t="e">
        <f>IF(#REF!="correct",1,0)</f>
        <v>#REF!</v>
      </c>
      <c r="GW18" s="247" t="e">
        <f>IF(#REF!="correct",1,0)</f>
        <v>#REF!</v>
      </c>
      <c r="GX18" s="247" t="e">
        <f>IF(#REF!="correct",1,0)</f>
        <v>#REF!</v>
      </c>
      <c r="GY18" s="247" t="e">
        <f>IF(#REF!="correct",1,0)</f>
        <v>#REF!</v>
      </c>
      <c r="GZ18" s="247" t="e">
        <f>IF(#REF!="correct",1,0)</f>
        <v>#REF!</v>
      </c>
      <c r="HA18" s="247" t="e">
        <f>IF(#REF!="correct",1,0)</f>
        <v>#REF!</v>
      </c>
      <c r="HB18" s="247" t="e">
        <f>IF(#REF!="correct",1,0)</f>
        <v>#REF!</v>
      </c>
      <c r="HC18" s="247" t="e">
        <f>IF(#REF!="correct",1,0)</f>
        <v>#REF!</v>
      </c>
      <c r="HD18" s="247" t="e">
        <f>IF(#REF!="correct",1,0)</f>
        <v>#REF!</v>
      </c>
      <c r="HE18" s="247" t="e">
        <f>IF(#REF!="correct",1,0)</f>
        <v>#REF!</v>
      </c>
      <c r="HF18" s="247" t="e">
        <f>IF(#REF!="correct",1,0)</f>
        <v>#REF!</v>
      </c>
      <c r="HG18" s="247" t="e">
        <f>IF(#REF!="correct",1,0)</f>
        <v>#REF!</v>
      </c>
      <c r="HH18" s="247" t="e">
        <f>IF(#REF!="correct",1,0)</f>
        <v>#REF!</v>
      </c>
      <c r="HI18" s="247" t="e">
        <f>IF(#REF!="correct",1,0)</f>
        <v>#REF!</v>
      </c>
      <c r="HJ18" s="247" t="e">
        <f>IF(#REF!="correct",1,0)</f>
        <v>#REF!</v>
      </c>
      <c r="HK18" s="247" t="e">
        <f>IF(#REF!="correct",1,0)</f>
        <v>#REF!</v>
      </c>
      <c r="HL18" s="247" t="e">
        <f>IF(#REF!="correct",1,0)</f>
        <v>#REF!</v>
      </c>
      <c r="HM18" s="247" t="e">
        <f>IF(#REF!="correct",1,0)</f>
        <v>#REF!</v>
      </c>
      <c r="HN18" s="247" t="e">
        <f>IF(#REF!="correct",1,0)</f>
        <v>#REF!</v>
      </c>
      <c r="HO18" s="247" t="e">
        <f>IF(#REF!="correct",1,0)</f>
        <v>#REF!</v>
      </c>
      <c r="HP18" s="247" t="e">
        <f>IF(#REF!="correct",1,0)</f>
        <v>#REF!</v>
      </c>
      <c r="HQ18" s="247" t="e">
        <f>IF(#REF!="correct",1,0)</f>
        <v>#REF!</v>
      </c>
      <c r="HR18" s="247" t="e">
        <f>IF(#REF!="correct",1,0)</f>
        <v>#REF!</v>
      </c>
      <c r="HS18" s="247" t="e">
        <f>IF(#REF!="correct",1,0)</f>
        <v>#REF!</v>
      </c>
      <c r="HT18" s="247" t="e">
        <f>IF(#REF!="correct",1,0)</f>
        <v>#REF!</v>
      </c>
      <c r="HU18" s="247" t="e">
        <f>IF(#REF!="correct",1,0)</f>
        <v>#REF!</v>
      </c>
      <c r="HV18" s="247" t="e">
        <f>IF(#REF!="correct",1,0)</f>
        <v>#REF!</v>
      </c>
      <c r="HW18" s="247" t="e">
        <f>IF(#REF!="correct",1,0)</f>
        <v>#REF!</v>
      </c>
      <c r="HX18" s="247" t="e">
        <f>IF(#REF!="correct",1,0)</f>
        <v>#REF!</v>
      </c>
      <c r="HY18" s="247" t="e">
        <f>IF(#REF!="correct",1,0)</f>
        <v>#REF!</v>
      </c>
      <c r="HZ18" s="247" t="e">
        <f>IF(#REF!="correct",1,0)</f>
        <v>#REF!</v>
      </c>
      <c r="IA18" s="247" t="e">
        <f>IF(#REF!="correct",1,0)</f>
        <v>#REF!</v>
      </c>
    </row>
    <row r="19" spans="1:235">
      <c r="A19" s="96">
        <f>Classe!B26</f>
        <v>0</v>
      </c>
      <c r="B19" s="96">
        <f>Classe!C26</f>
        <v>0</v>
      </c>
      <c r="C19" s="247" t="e">
        <f>IF(#REF!=3,1,0)</f>
        <v>#REF!</v>
      </c>
      <c r="D19" s="247" t="e">
        <f>IF(#REF!=4,1,0)</f>
        <v>#REF!</v>
      </c>
      <c r="E19" s="247" t="e">
        <f>IF(#REF!=2,1,0)</f>
        <v>#REF!</v>
      </c>
      <c r="F19" s="247" t="e">
        <f>IF(#REF!=1,1,0)</f>
        <v>#REF!</v>
      </c>
      <c r="G19" s="247" t="e">
        <f>IF(#REF!=4,1,0)</f>
        <v>#REF!</v>
      </c>
      <c r="H19" s="247" t="e">
        <f>IF(#REF!=1,1,0)</f>
        <v>#REF!</v>
      </c>
      <c r="I19" s="247" t="e">
        <f>IF(#REF!=2,1,0)</f>
        <v>#REF!</v>
      </c>
      <c r="J19" s="247" t="e">
        <f>IF(#REF!=3,1,0)</f>
        <v>#REF!</v>
      </c>
      <c r="K19" s="247" t="e">
        <f>IF(#REF!=1,1,0)</f>
        <v>#REF!</v>
      </c>
      <c r="L19" s="247" t="e">
        <f>IF(#REF!=1,1,0)</f>
        <v>#REF!</v>
      </c>
      <c r="M19" s="247" t="e">
        <f>IF(#REF!=4,1,0)</f>
        <v>#REF!</v>
      </c>
      <c r="N19" s="247" t="e">
        <f>IF(#REF!=3,1,0)</f>
        <v>#REF!</v>
      </c>
      <c r="O19" s="247" t="e">
        <f>IF(#REF!=3,1,0)</f>
        <v>#REF!</v>
      </c>
      <c r="P19" s="247" t="e">
        <f>IF(#REF!=3,1,0)</f>
        <v>#REF!</v>
      </c>
      <c r="Q19" s="247" t="e">
        <f>IF(#REF!="recette",1,0)</f>
        <v>#REF!</v>
      </c>
      <c r="R19" s="247" t="e">
        <f>IF(#REF!="tarte aux pommes",1,0)</f>
        <v>#REF!</v>
      </c>
      <c r="S19" s="247" t="e">
        <f>IF(#REF!="compote",1,0)</f>
        <v>#REF!</v>
      </c>
      <c r="T19" s="247" t="e">
        <f>IF(#REF!="four",1,0)</f>
        <v>#REF!</v>
      </c>
      <c r="U19" s="247" t="e">
        <f>IF(#REF!="correct",1,0)</f>
        <v>#REF!</v>
      </c>
      <c r="V19" s="247" t="e">
        <f>IF(#REF!="correct",1,0)</f>
        <v>#REF!</v>
      </c>
      <c r="W19" s="247" t="e">
        <f>IF(#REF!="correct",1,0)</f>
        <v>#REF!</v>
      </c>
      <c r="X19" s="247" t="e">
        <f>IF(#REF!="correct",1,0)</f>
        <v>#REF!</v>
      </c>
      <c r="Y19" s="247" t="e">
        <f>IF(#REF!="correct",1,0)</f>
        <v>#REF!</v>
      </c>
      <c r="Z19" s="247" t="e">
        <f>IF(#REF!="correct",1,0)</f>
        <v>#REF!</v>
      </c>
      <c r="AA19" s="247" t="e">
        <f>IF(#REF!="correct",1,0)</f>
        <v>#REF!</v>
      </c>
      <c r="AB19" s="247" t="e">
        <f>IF(#REF!="correct",1,0)</f>
        <v>#REF!</v>
      </c>
      <c r="AC19" s="247" t="e">
        <f>IF(#REF!="correct",1,0)</f>
        <v>#REF!</v>
      </c>
      <c r="AD19" s="247" t="e">
        <f>IF(#REF!="correct",1,0)</f>
        <v>#REF!</v>
      </c>
      <c r="AE19" s="247" t="e">
        <f>IF(#REF!="correct",1,0)</f>
        <v>#REF!</v>
      </c>
      <c r="AF19" s="247" t="e">
        <f>IF(#REF!="correct",1,0)</f>
        <v>#REF!</v>
      </c>
      <c r="AG19" s="247" t="e">
        <f>IF(#REF!="correct",1,0)</f>
        <v>#REF!</v>
      </c>
      <c r="AH19" s="247" t="e">
        <f>IF(#REF!="correct",1,0)</f>
        <v>#REF!</v>
      </c>
      <c r="AI19" s="247" t="e">
        <f>IF(#REF!="correct",1,0)</f>
        <v>#REF!</v>
      </c>
      <c r="AJ19" s="247" t="e">
        <f>IF(#REF!="correct",1,0)</f>
        <v>#REF!</v>
      </c>
      <c r="AK19" s="247" t="e">
        <f>#REF!</f>
        <v>#REF!</v>
      </c>
      <c r="AL19" s="247"/>
      <c r="AM19" s="247" t="e">
        <f>IF(#REF!=1,1,0)</f>
        <v>#REF!</v>
      </c>
      <c r="AN19" s="247" t="e">
        <f>IF(#REF!=2,1,0)</f>
        <v>#REF!</v>
      </c>
      <c r="AO19" s="247" t="e">
        <f>IF(#REF!=2,1,0)</f>
        <v>#REF!</v>
      </c>
      <c r="AP19" s="247" t="e">
        <f>IF(#REF!=2,1,0)</f>
        <v>#REF!</v>
      </c>
      <c r="AQ19" s="247" t="e">
        <f>IF(#REF!=2,1,0)</f>
        <v>#REF!</v>
      </c>
      <c r="AR19" s="247" t="e">
        <f>IF(#REF!=3,1,0)</f>
        <v>#REF!</v>
      </c>
      <c r="AS19" s="247" t="e">
        <f>IF(#REF!=2,1,0)</f>
        <v>#REF!</v>
      </c>
      <c r="AT19" s="247" t="e">
        <f>IF(#REF!=1,1,0)</f>
        <v>#REF!</v>
      </c>
      <c r="AU19" s="247" t="e">
        <f>IF(#REF!=3,1,0)</f>
        <v>#REF!</v>
      </c>
      <c r="AV19" s="247" t="e">
        <f>IF(#REF!=4,1,0)</f>
        <v>#REF!</v>
      </c>
      <c r="AW19" s="247" t="e">
        <f>IF(#REF!=4,1,0)</f>
        <v>#REF!</v>
      </c>
      <c r="AX19" s="247" t="e">
        <f>IF(#REF!=1,1,0)</f>
        <v>#REF!</v>
      </c>
      <c r="AY19" s="247" t="e">
        <f>IF(#REF!=2,1,0)</f>
        <v>#REF!</v>
      </c>
      <c r="AZ19" s="247" t="e">
        <f>IF(#REF!=1,1,0)</f>
        <v>#REF!</v>
      </c>
      <c r="BA19" s="247" t="e">
        <f>IF(#REF!=2,1,0)</f>
        <v>#REF!</v>
      </c>
      <c r="BB19" s="247" t="e">
        <f>IF(#REF!="obligatoire",1,0)</f>
        <v>#REF!</v>
      </c>
      <c r="BC19" s="247" t="e">
        <f>IF(#REF!="plusieurs cycles",1,0)</f>
        <v>#REF!</v>
      </c>
      <c r="BD19" s="247" t="e">
        <f>IF(#REF!="cerveau",1,0)</f>
        <v>#REF!</v>
      </c>
      <c r="BE19" s="247" t="e">
        <f>IF(#REF!="énergie",1,0)</f>
        <v>#REF!</v>
      </c>
      <c r="BF19" s="247" t="e">
        <f>IF(#REF!="chez eux",1,0)</f>
        <v>#REF!</v>
      </c>
      <c r="BG19" s="247" t="e">
        <f>IF(#REF!="après-midi",1,0)</f>
        <v>#REF!</v>
      </c>
      <c r="BH19" s="247" t="e">
        <f>IF(#REF!="barrage",1,0)</f>
        <v>#REF!</v>
      </c>
      <c r="BI19" s="247" t="e">
        <f>IF(#REF!="se baigner",1,0)</f>
        <v>#REF!</v>
      </c>
      <c r="BJ19" s="247" t="e">
        <f>IF(#REF!="correct",1,0)</f>
        <v>#REF!</v>
      </c>
      <c r="BK19" s="247" t="e">
        <f>IF(#REF!="correct",1,0)</f>
        <v>#REF!</v>
      </c>
      <c r="BL19" s="247" t="e">
        <f>IF(#REF!="correct",1,0)</f>
        <v>#REF!</v>
      </c>
      <c r="BM19" s="247" t="e">
        <f>IF(#REF!="correct",1,0)</f>
        <v>#REF!</v>
      </c>
      <c r="BN19" s="247" t="e">
        <f>IF(#REF!="correct",1,0)</f>
        <v>#REF!</v>
      </c>
      <c r="BO19" s="247" t="e">
        <f>IF(#REF!="correct",1,0)</f>
        <v>#REF!</v>
      </c>
      <c r="BP19" s="247" t="e">
        <f>IF(#REF!="correct",1,0)</f>
        <v>#REF!</v>
      </c>
      <c r="BQ19" s="247" t="e">
        <f>IF(#REF!="correct",1,0)</f>
        <v>#REF!</v>
      </c>
      <c r="BR19" s="247" t="e">
        <f>IF(#REF!="correct",1,0)</f>
        <v>#REF!</v>
      </c>
      <c r="BS19" s="247" t="e">
        <f>IF(#REF!="correct",1,0)</f>
        <v>#REF!</v>
      </c>
      <c r="BT19" s="247" t="e">
        <f>IF(#REF!="correct",1,0)</f>
        <v>#REF!</v>
      </c>
      <c r="BU19" s="247"/>
      <c r="BV19" s="247" t="e">
        <f>IF(#REF!="x",1,0)</f>
        <v>#REF!</v>
      </c>
      <c r="BW19" s="247" t="e">
        <f>IF(#REF!="x",1,0)</f>
        <v>#REF!</v>
      </c>
      <c r="BX19" s="247" t="e">
        <f>IF(#REF!="x",1,0)</f>
        <v>#REF!</v>
      </c>
      <c r="BY19" s="247" t="e">
        <f>IF(#REF!="x",1,0)</f>
        <v>#REF!</v>
      </c>
      <c r="BZ19" s="247" t="e">
        <f>IF(#REF!="x",1,0)</f>
        <v>#REF!</v>
      </c>
      <c r="CA19" s="247"/>
      <c r="CB19" s="247" t="e">
        <f>IF(#REF!="x",1,0)</f>
        <v>#REF!</v>
      </c>
      <c r="CC19" s="247" t="e">
        <f>IF(#REF!="x",1,0)</f>
        <v>#REF!</v>
      </c>
      <c r="CD19" s="247" t="e">
        <f>IF(#REF!="x",1,0)</f>
        <v>#REF!</v>
      </c>
      <c r="CE19" s="247" t="e">
        <f>IF(#REF!="x",1,0)</f>
        <v>#REF!</v>
      </c>
      <c r="CF19" s="247" t="e">
        <f>IF(#REF!="x",1,0)</f>
        <v>#REF!</v>
      </c>
      <c r="CG19" s="247"/>
      <c r="CH19" s="247" t="e">
        <f>IF(#REF!="x",1,0)</f>
        <v>#REF!</v>
      </c>
      <c r="CI19" s="247" t="e">
        <f>IF(#REF!="x",1,0)</f>
        <v>#REF!</v>
      </c>
      <c r="CJ19" s="247" t="e">
        <f>IF(#REF!="x",1,0)</f>
        <v>#REF!</v>
      </c>
      <c r="CK19" s="247" t="e">
        <f>IF(#REF!="x",1,0)</f>
        <v>#REF!</v>
      </c>
      <c r="CL19" s="247" t="e">
        <f>IF(#REF!="x",1,0)</f>
        <v>#REF!</v>
      </c>
      <c r="CM19" s="247"/>
      <c r="CN19" s="247" t="e">
        <f>IF(#REF!="x",1,0)</f>
        <v>#REF!</v>
      </c>
      <c r="CO19" s="247" t="e">
        <f>IF(#REF!="x",1,0)</f>
        <v>#REF!</v>
      </c>
      <c r="CP19" s="247" t="e">
        <f>IF(#REF!="x",1,0)</f>
        <v>#REF!</v>
      </c>
      <c r="CQ19" s="247" t="e">
        <f>IF(#REF!="x",1,0)</f>
        <v>#REF!</v>
      </c>
      <c r="CR19" s="247" t="e">
        <f>IF(#REF!="x",1,0)</f>
        <v>#REF!</v>
      </c>
      <c r="CS19" s="247"/>
      <c r="CT19" s="247" t="e">
        <f>IF(#REF!="x",1,0)</f>
        <v>#REF!</v>
      </c>
      <c r="CU19" s="247" t="e">
        <f>IF(#REF!="x",1,0)</f>
        <v>#REF!</v>
      </c>
      <c r="CV19" s="247" t="e">
        <f>IF(#REF!="x",1,0)</f>
        <v>#REF!</v>
      </c>
      <c r="CW19" s="247" t="e">
        <f>IF(#REF!="x",1,0)</f>
        <v>#REF!</v>
      </c>
      <c r="CX19" s="247" t="e">
        <f>IF(#REF!="x",1,0)</f>
        <v>#REF!</v>
      </c>
      <c r="CY19" s="247"/>
      <c r="CZ19" s="247" t="e">
        <f>IF(#REF!="x",1,0)</f>
        <v>#REF!</v>
      </c>
      <c r="DA19" s="247" t="e">
        <f>IF(#REF!="x",1,0)</f>
        <v>#REF!</v>
      </c>
      <c r="DB19" s="247" t="e">
        <f>IF(#REF!="x",1,0)</f>
        <v>#REF!</v>
      </c>
      <c r="DC19" s="247" t="e">
        <f>IF(#REF!="x",1,0)</f>
        <v>#REF!</v>
      </c>
      <c r="DD19" s="247" t="e">
        <f>IF(#REF!="x",1,0)</f>
        <v>#REF!</v>
      </c>
      <c r="DE19" s="247"/>
      <c r="DF19" s="247" t="e">
        <f>IF(#REF!="x",1,0)</f>
        <v>#REF!</v>
      </c>
      <c r="DG19" s="247" t="e">
        <f>IF(#REF!="x",1,0)</f>
        <v>#REF!</v>
      </c>
      <c r="DH19" s="247" t="e">
        <f>IF(#REF!="x",1,0)</f>
        <v>#REF!</v>
      </c>
      <c r="DI19" s="247" t="e">
        <f>IF(#REF!="x",1,0)</f>
        <v>#REF!</v>
      </c>
      <c r="DJ19" s="247" t="e">
        <f>IF(#REF!="x",1,0)</f>
        <v>#REF!</v>
      </c>
      <c r="DK19" s="247"/>
      <c r="DL19" s="247" t="e">
        <f>IF(#REF!="x",1,0)</f>
        <v>#REF!</v>
      </c>
      <c r="DM19" s="247" t="e">
        <f>IF(#REF!="x",1,0)</f>
        <v>#REF!</v>
      </c>
      <c r="DN19" s="247" t="e">
        <f>IF(#REF!="x",1,0)</f>
        <v>#REF!</v>
      </c>
      <c r="DO19" s="247" t="e">
        <f>IF(#REF!="x",1,0)</f>
        <v>#REF!</v>
      </c>
      <c r="DP19" s="247" t="e">
        <f>IF(#REF!="x",1,0)</f>
        <v>#REF!</v>
      </c>
      <c r="DQ19" s="247"/>
      <c r="DR19" s="247" t="e">
        <f>IF(#REF!="x",1,0)</f>
        <v>#REF!</v>
      </c>
      <c r="DS19" s="247" t="e">
        <f>IF(#REF!="x",1,0)</f>
        <v>#REF!</v>
      </c>
      <c r="DT19" s="247" t="e">
        <f>IF(#REF!="x",1,0)</f>
        <v>#REF!</v>
      </c>
      <c r="DU19" s="247" t="e">
        <f>IF(#REF!="x",1,0)</f>
        <v>#REF!</v>
      </c>
      <c r="DV19" s="247" t="e">
        <f>IF(#REF!="x",1,0)</f>
        <v>#REF!</v>
      </c>
      <c r="DW19" s="247"/>
      <c r="DX19" s="247" t="e">
        <f>IF(#REF!="x",1,0)</f>
        <v>#REF!</v>
      </c>
      <c r="DY19" s="247" t="e">
        <f>IF(#REF!="x",1,0)</f>
        <v>#REF!</v>
      </c>
      <c r="DZ19" s="247" t="e">
        <f>IF(#REF!="x",1,0)</f>
        <v>#REF!</v>
      </c>
      <c r="EA19" s="247" t="e">
        <f>IF(#REF!="x",1,0)</f>
        <v>#REF!</v>
      </c>
      <c r="EB19" s="247" t="e">
        <f>IF(#REF!="x",1,0)</f>
        <v>#REF!</v>
      </c>
      <c r="EC19" s="247"/>
      <c r="ED19" s="247" t="e">
        <f>IF(#REF!="x",1,0)</f>
        <v>#REF!</v>
      </c>
      <c r="EE19" s="247" t="e">
        <f>IF(#REF!="x",1,0)</f>
        <v>#REF!</v>
      </c>
      <c r="EF19" s="247" t="e">
        <f>IF(#REF!="x",1,0)</f>
        <v>#REF!</v>
      </c>
      <c r="EG19" s="247" t="e">
        <f>IF(#REF!="x",1,0)</f>
        <v>#REF!</v>
      </c>
      <c r="EH19" s="247" t="e">
        <f>IF(#REF!="x",1,0)</f>
        <v>#REF!</v>
      </c>
      <c r="EI19" s="247"/>
      <c r="EJ19" s="247" t="e">
        <f>IF(#REF!="x",1,0)</f>
        <v>#REF!</v>
      </c>
      <c r="EK19" s="247" t="e">
        <f>IF(#REF!="x",1,0)</f>
        <v>#REF!</v>
      </c>
      <c r="EL19" s="247" t="e">
        <f>IF(#REF!="x",1,0)</f>
        <v>#REF!</v>
      </c>
      <c r="EM19" s="247" t="e">
        <f>IF(#REF!="x",1,0)</f>
        <v>#REF!</v>
      </c>
      <c r="EN19" s="247" t="e">
        <f>IF(#REF!="x",1,0)</f>
        <v>#REF!</v>
      </c>
      <c r="EO19" s="247"/>
      <c r="EP19" s="247"/>
      <c r="EQ19" s="247"/>
      <c r="ER19" s="247"/>
      <c r="ES19" s="247" t="e">
        <f>#REF!</f>
        <v>#REF!</v>
      </c>
      <c r="ET19" s="247" t="e">
        <f>IF(#REF!="correct",1,0)</f>
        <v>#REF!</v>
      </c>
      <c r="EU19" s="247" t="e">
        <f>IF(#REF!="correct",1,0)</f>
        <v>#REF!</v>
      </c>
      <c r="EV19" s="247" t="e">
        <f>IF(#REF!="correct",1,0)</f>
        <v>#REF!</v>
      </c>
      <c r="EW19" s="247" t="e">
        <f>IF(#REF!="correct",1,0)</f>
        <v>#REF!</v>
      </c>
      <c r="EX19" s="247" t="e">
        <f>IF(#REF!="correct",1,0)</f>
        <v>#REF!</v>
      </c>
      <c r="EY19" s="247" t="e">
        <f>IF(#REF!="correct",1,0)</f>
        <v>#REF!</v>
      </c>
      <c r="EZ19" s="247" t="e">
        <f>IF(#REF!="correct",1,0)</f>
        <v>#REF!</v>
      </c>
      <c r="FA19" s="247" t="e">
        <f>IF(#REF!="correct",1,0)</f>
        <v>#REF!</v>
      </c>
      <c r="FB19" s="247" t="e">
        <f>IF(#REF!="correct",1,0)</f>
        <v>#REF!</v>
      </c>
      <c r="FC19" s="247" t="e">
        <f>IF(#REF!="correct",1,0)</f>
        <v>#REF!</v>
      </c>
      <c r="FD19" s="247" t="e">
        <f>IF(#REF!="correct",1,0)</f>
        <v>#REF!</v>
      </c>
      <c r="FE19" s="247" t="e">
        <f>IF(#REF!="correct",1,0)</f>
        <v>#REF!</v>
      </c>
      <c r="FF19" s="247" t="e">
        <f>IF(#REF!="correct",1,0)</f>
        <v>#REF!</v>
      </c>
      <c r="FG19" s="247" t="e">
        <f>IF(#REF!="correct",1,0)</f>
        <v>#REF!</v>
      </c>
      <c r="FH19" s="247" t="e">
        <f>IF(#REF!="correct",1,0)</f>
        <v>#REF!</v>
      </c>
      <c r="FI19" s="247" t="e">
        <f>IF(#REF!="correct",1,0)</f>
        <v>#REF!</v>
      </c>
      <c r="FJ19" s="247" t="e">
        <f>IF(#REF!="correct",1,0)</f>
        <v>#REF!</v>
      </c>
      <c r="FK19" s="247" t="e">
        <f>IF(#REF!="correct",1,0)</f>
        <v>#REF!</v>
      </c>
      <c r="FL19" s="247" t="e">
        <f>IF(#REF!="correct",1,0)</f>
        <v>#REF!</v>
      </c>
      <c r="FM19" s="247" t="e">
        <f>IF(#REF!="correct",1,0)</f>
        <v>#REF!</v>
      </c>
      <c r="FN19" s="247" t="e">
        <f>#REF!</f>
        <v>#REF!</v>
      </c>
      <c r="FO19" s="247"/>
      <c r="FP19" s="247"/>
      <c r="FQ19" s="247" t="e">
        <f>#REF!</f>
        <v>#REF!</v>
      </c>
      <c r="FR19" s="247"/>
      <c r="FS19" s="247"/>
      <c r="FT19" s="247" t="e">
        <f>#REF!</f>
        <v>#REF!</v>
      </c>
      <c r="FU19" s="247"/>
      <c r="FV19" s="247" t="e">
        <f>IF(#REF!="correct",1,0)</f>
        <v>#REF!</v>
      </c>
      <c r="FW19" s="247" t="e">
        <f>IF(#REF!="correct",1,0)</f>
        <v>#REF!</v>
      </c>
      <c r="FX19" s="247" t="e">
        <f>IF(#REF!="correct",1,0)</f>
        <v>#REF!</v>
      </c>
      <c r="FY19" s="247" t="e">
        <f>IF(#REF!="correct",1,0)</f>
        <v>#REF!</v>
      </c>
      <c r="FZ19" s="247" t="e">
        <f>IF(#REF!=36,1,0)</f>
        <v>#REF!</v>
      </c>
      <c r="GA19" s="247" t="e">
        <f>IF(#REF!=34,1,0)</f>
        <v>#REF!</v>
      </c>
      <c r="GB19" s="247" t="e">
        <f>IF(#REF!=60,1,0)</f>
        <v>#REF!</v>
      </c>
      <c r="GC19" s="247" t="e">
        <f>IF(#REF!=70,1,0)</f>
        <v>#REF!</v>
      </c>
      <c r="GD19" s="247" t="e">
        <f>IF(OR(#REF!=80,#REF!=81),1,0)</f>
        <v>#REF!</v>
      </c>
      <c r="GE19" s="247" t="e">
        <f>IF(OR(#REF!=82,#REF!=83),1,0)</f>
        <v>#REF!</v>
      </c>
      <c r="GF19" s="247" t="e">
        <f>IF(OR(#REF!=10,#REF!=12),1,0)</f>
        <v>#REF!</v>
      </c>
      <c r="GG19" s="247" t="e">
        <f>IF(OR(#REF!=40,#REF!=41),1,0)</f>
        <v>#REF!</v>
      </c>
      <c r="GH19" s="247" t="e">
        <f>IF(OR(#REF!=45,#REF!=46),1,0)</f>
        <v>#REF!</v>
      </c>
      <c r="GI19" s="247" t="e">
        <f>IF(OR(#REF!=38,#REF!=39),1,0)</f>
        <v>#REF!</v>
      </c>
      <c r="GJ19" s="247" t="e">
        <f>IF(OR(#REF!=32,#REF!=35,#REF!=37),1,0)</f>
        <v>#REF!</v>
      </c>
      <c r="GK19" s="247" t="e">
        <f>IF(OR(#REF!=14,#REF!=15),1,0)</f>
        <v>#REF!</v>
      </c>
      <c r="GL19" s="247" t="e">
        <f>IF(OR(#REF!=23,#REF!=24),1,0)</f>
        <v>#REF!</v>
      </c>
      <c r="GM19" s="247" t="e">
        <f>IF(OR(#REF!=27,#REF!=28),1,0)</f>
        <v>#REF!</v>
      </c>
      <c r="GN19" s="247" t="e">
        <f>IF(OR(#REF!=40,#REF!=42),1,0)</f>
        <v>#REF!</v>
      </c>
      <c r="GO19" s="247" t="e">
        <f>IF(#REF!="correct",1,0)</f>
        <v>#REF!</v>
      </c>
      <c r="GP19" s="247" t="e">
        <f>IF(#REF!="correct",1,0)</f>
        <v>#REF!</v>
      </c>
      <c r="GQ19" s="247" t="e">
        <f>IF(#REF!="correct",1,0)</f>
        <v>#REF!</v>
      </c>
      <c r="GR19" s="247" t="e">
        <f>IF(#REF!="correct",1,0)</f>
        <v>#REF!</v>
      </c>
      <c r="GS19" s="247" t="e">
        <f>IF(#REF!="correct",1,0)</f>
        <v>#REF!</v>
      </c>
      <c r="GT19" s="247" t="e">
        <f>IF(#REF!="correct",1,0)</f>
        <v>#REF!</v>
      </c>
      <c r="GU19" s="247" t="e">
        <f>IF(#REF!="correct",1,0)</f>
        <v>#REF!</v>
      </c>
      <c r="GV19" s="247" t="e">
        <f>IF(#REF!="correct",1,0)</f>
        <v>#REF!</v>
      </c>
      <c r="GW19" s="247" t="e">
        <f>IF(#REF!="correct",1,0)</f>
        <v>#REF!</v>
      </c>
      <c r="GX19" s="247" t="e">
        <f>IF(#REF!="correct",1,0)</f>
        <v>#REF!</v>
      </c>
      <c r="GY19" s="247" t="e">
        <f>IF(#REF!="correct",1,0)</f>
        <v>#REF!</v>
      </c>
      <c r="GZ19" s="247" t="e">
        <f>IF(#REF!="correct",1,0)</f>
        <v>#REF!</v>
      </c>
      <c r="HA19" s="247" t="e">
        <f>IF(#REF!="correct",1,0)</f>
        <v>#REF!</v>
      </c>
      <c r="HB19" s="247" t="e">
        <f>IF(#REF!="correct",1,0)</f>
        <v>#REF!</v>
      </c>
      <c r="HC19" s="247" t="e">
        <f>IF(#REF!="correct",1,0)</f>
        <v>#REF!</v>
      </c>
      <c r="HD19" s="247" t="e">
        <f>IF(#REF!="correct",1,0)</f>
        <v>#REF!</v>
      </c>
      <c r="HE19" s="247" t="e">
        <f>IF(#REF!="correct",1,0)</f>
        <v>#REF!</v>
      </c>
      <c r="HF19" s="247" t="e">
        <f>IF(#REF!="correct",1,0)</f>
        <v>#REF!</v>
      </c>
      <c r="HG19" s="247" t="e">
        <f>IF(#REF!="correct",1,0)</f>
        <v>#REF!</v>
      </c>
      <c r="HH19" s="247" t="e">
        <f>IF(#REF!="correct",1,0)</f>
        <v>#REF!</v>
      </c>
      <c r="HI19" s="247" t="e">
        <f>IF(#REF!="correct",1,0)</f>
        <v>#REF!</v>
      </c>
      <c r="HJ19" s="247" t="e">
        <f>IF(#REF!="correct",1,0)</f>
        <v>#REF!</v>
      </c>
      <c r="HK19" s="247" t="e">
        <f>IF(#REF!="correct",1,0)</f>
        <v>#REF!</v>
      </c>
      <c r="HL19" s="247" t="e">
        <f>IF(#REF!="correct",1,0)</f>
        <v>#REF!</v>
      </c>
      <c r="HM19" s="247" t="e">
        <f>IF(#REF!="correct",1,0)</f>
        <v>#REF!</v>
      </c>
      <c r="HN19" s="247" t="e">
        <f>IF(#REF!="correct",1,0)</f>
        <v>#REF!</v>
      </c>
      <c r="HO19" s="247" t="e">
        <f>IF(#REF!="correct",1,0)</f>
        <v>#REF!</v>
      </c>
      <c r="HP19" s="247" t="e">
        <f>IF(#REF!="correct",1,0)</f>
        <v>#REF!</v>
      </c>
      <c r="HQ19" s="247" t="e">
        <f>IF(#REF!="correct",1,0)</f>
        <v>#REF!</v>
      </c>
      <c r="HR19" s="247" t="e">
        <f>IF(#REF!="correct",1,0)</f>
        <v>#REF!</v>
      </c>
      <c r="HS19" s="247" t="e">
        <f>IF(#REF!="correct",1,0)</f>
        <v>#REF!</v>
      </c>
      <c r="HT19" s="247" t="e">
        <f>IF(#REF!="correct",1,0)</f>
        <v>#REF!</v>
      </c>
      <c r="HU19" s="247" t="e">
        <f>IF(#REF!="correct",1,0)</f>
        <v>#REF!</v>
      </c>
      <c r="HV19" s="247" t="e">
        <f>IF(#REF!="correct",1,0)</f>
        <v>#REF!</v>
      </c>
      <c r="HW19" s="247" t="e">
        <f>IF(#REF!="correct",1,0)</f>
        <v>#REF!</v>
      </c>
      <c r="HX19" s="247" t="e">
        <f>IF(#REF!="correct",1,0)</f>
        <v>#REF!</v>
      </c>
      <c r="HY19" s="247" t="e">
        <f>IF(#REF!="correct",1,0)</f>
        <v>#REF!</v>
      </c>
      <c r="HZ19" s="247" t="e">
        <f>IF(#REF!="correct",1,0)</f>
        <v>#REF!</v>
      </c>
      <c r="IA19" s="247" t="e">
        <f>IF(#REF!="correct",1,0)</f>
        <v>#REF!</v>
      </c>
    </row>
    <row r="20" spans="1:235">
      <c r="A20" s="96">
        <f>Classe!B27</f>
        <v>0</v>
      </c>
      <c r="B20" s="96">
        <f>Classe!C27</f>
        <v>0</v>
      </c>
      <c r="C20" s="247" t="e">
        <f>IF(#REF!=3,1,0)</f>
        <v>#REF!</v>
      </c>
      <c r="D20" s="247" t="e">
        <f>IF(#REF!=4,1,0)</f>
        <v>#REF!</v>
      </c>
      <c r="E20" s="247" t="e">
        <f>IF(#REF!=2,1,0)</f>
        <v>#REF!</v>
      </c>
      <c r="F20" s="247" t="e">
        <f>IF(#REF!=1,1,0)</f>
        <v>#REF!</v>
      </c>
      <c r="G20" s="247" t="e">
        <f>IF(#REF!=4,1,0)</f>
        <v>#REF!</v>
      </c>
      <c r="H20" s="247" t="e">
        <f>IF(#REF!=1,1,0)</f>
        <v>#REF!</v>
      </c>
      <c r="I20" s="247" t="e">
        <f>IF(#REF!=2,1,0)</f>
        <v>#REF!</v>
      </c>
      <c r="J20" s="247" t="e">
        <f>IF(#REF!=3,1,0)</f>
        <v>#REF!</v>
      </c>
      <c r="K20" s="247" t="e">
        <f>IF(#REF!=1,1,0)</f>
        <v>#REF!</v>
      </c>
      <c r="L20" s="247" t="e">
        <f>IF(#REF!=1,1,0)</f>
        <v>#REF!</v>
      </c>
      <c r="M20" s="247" t="e">
        <f>IF(#REF!=4,1,0)</f>
        <v>#REF!</v>
      </c>
      <c r="N20" s="247" t="e">
        <f>IF(#REF!=3,1,0)</f>
        <v>#REF!</v>
      </c>
      <c r="O20" s="247" t="e">
        <f>IF(#REF!=3,1,0)</f>
        <v>#REF!</v>
      </c>
      <c r="P20" s="247" t="e">
        <f>IF(#REF!=3,1,0)</f>
        <v>#REF!</v>
      </c>
      <c r="Q20" s="247" t="e">
        <f>IF(#REF!="recette",1,0)</f>
        <v>#REF!</v>
      </c>
      <c r="R20" s="247" t="e">
        <f>IF(#REF!="tarte aux pommes",1,0)</f>
        <v>#REF!</v>
      </c>
      <c r="S20" s="247" t="e">
        <f>IF(#REF!="compote",1,0)</f>
        <v>#REF!</v>
      </c>
      <c r="T20" s="247" t="e">
        <f>IF(#REF!="four",1,0)</f>
        <v>#REF!</v>
      </c>
      <c r="U20" s="247" t="e">
        <f>IF(#REF!="correct",1,0)</f>
        <v>#REF!</v>
      </c>
      <c r="V20" s="247" t="e">
        <f>IF(#REF!="correct",1,0)</f>
        <v>#REF!</v>
      </c>
      <c r="W20" s="247" t="e">
        <f>IF(#REF!="correct",1,0)</f>
        <v>#REF!</v>
      </c>
      <c r="X20" s="247" t="e">
        <f>IF(#REF!="correct",1,0)</f>
        <v>#REF!</v>
      </c>
      <c r="Y20" s="247" t="e">
        <f>IF(#REF!="correct",1,0)</f>
        <v>#REF!</v>
      </c>
      <c r="Z20" s="247" t="e">
        <f>IF(#REF!="correct",1,0)</f>
        <v>#REF!</v>
      </c>
      <c r="AA20" s="247" t="e">
        <f>IF(#REF!="correct",1,0)</f>
        <v>#REF!</v>
      </c>
      <c r="AB20" s="247" t="e">
        <f>IF(#REF!="correct",1,0)</f>
        <v>#REF!</v>
      </c>
      <c r="AC20" s="247" t="e">
        <f>IF(#REF!="correct",1,0)</f>
        <v>#REF!</v>
      </c>
      <c r="AD20" s="247" t="e">
        <f>IF(#REF!="correct",1,0)</f>
        <v>#REF!</v>
      </c>
      <c r="AE20" s="247" t="e">
        <f>IF(#REF!="correct",1,0)</f>
        <v>#REF!</v>
      </c>
      <c r="AF20" s="247" t="e">
        <f>IF(#REF!="correct",1,0)</f>
        <v>#REF!</v>
      </c>
      <c r="AG20" s="247" t="e">
        <f>IF(#REF!="correct",1,0)</f>
        <v>#REF!</v>
      </c>
      <c r="AH20" s="247" t="e">
        <f>IF(#REF!="correct",1,0)</f>
        <v>#REF!</v>
      </c>
      <c r="AI20" s="247" t="e">
        <f>IF(#REF!="correct",1,0)</f>
        <v>#REF!</v>
      </c>
      <c r="AJ20" s="247" t="e">
        <f>IF(#REF!="correct",1,0)</f>
        <v>#REF!</v>
      </c>
      <c r="AK20" s="247" t="e">
        <f>#REF!</f>
        <v>#REF!</v>
      </c>
      <c r="AL20" s="247"/>
      <c r="AM20" s="247" t="e">
        <f>IF(#REF!=1,1,0)</f>
        <v>#REF!</v>
      </c>
      <c r="AN20" s="247" t="e">
        <f>IF(#REF!=2,1,0)</f>
        <v>#REF!</v>
      </c>
      <c r="AO20" s="247" t="e">
        <f>IF(#REF!=2,1,0)</f>
        <v>#REF!</v>
      </c>
      <c r="AP20" s="247" t="e">
        <f>IF(#REF!=2,1,0)</f>
        <v>#REF!</v>
      </c>
      <c r="AQ20" s="247" t="e">
        <f>IF(#REF!=2,1,0)</f>
        <v>#REF!</v>
      </c>
      <c r="AR20" s="247" t="e">
        <f>IF(#REF!=3,1,0)</f>
        <v>#REF!</v>
      </c>
      <c r="AS20" s="247" t="e">
        <f>IF(#REF!=2,1,0)</f>
        <v>#REF!</v>
      </c>
      <c r="AT20" s="247" t="e">
        <f>IF(#REF!=1,1,0)</f>
        <v>#REF!</v>
      </c>
      <c r="AU20" s="247" t="e">
        <f>IF(#REF!=3,1,0)</f>
        <v>#REF!</v>
      </c>
      <c r="AV20" s="247" t="e">
        <f>IF(#REF!=4,1,0)</f>
        <v>#REF!</v>
      </c>
      <c r="AW20" s="247" t="e">
        <f>IF(#REF!=4,1,0)</f>
        <v>#REF!</v>
      </c>
      <c r="AX20" s="247" t="e">
        <f>IF(#REF!=1,1,0)</f>
        <v>#REF!</v>
      </c>
      <c r="AY20" s="247" t="e">
        <f>IF(#REF!=2,1,0)</f>
        <v>#REF!</v>
      </c>
      <c r="AZ20" s="247" t="e">
        <f>IF(#REF!=1,1,0)</f>
        <v>#REF!</v>
      </c>
      <c r="BA20" s="247" t="e">
        <f>IF(#REF!=2,1,0)</f>
        <v>#REF!</v>
      </c>
      <c r="BB20" s="247" t="e">
        <f>IF(#REF!="obligatoire",1,0)</f>
        <v>#REF!</v>
      </c>
      <c r="BC20" s="247" t="e">
        <f>IF(#REF!="plusieurs cycles",1,0)</f>
        <v>#REF!</v>
      </c>
      <c r="BD20" s="247" t="e">
        <f>IF(#REF!="cerveau",1,0)</f>
        <v>#REF!</v>
      </c>
      <c r="BE20" s="247" t="e">
        <f>IF(#REF!="énergie",1,0)</f>
        <v>#REF!</v>
      </c>
      <c r="BF20" s="247" t="e">
        <f>IF(#REF!="chez eux",1,0)</f>
        <v>#REF!</v>
      </c>
      <c r="BG20" s="247" t="e">
        <f>IF(#REF!="après-midi",1,0)</f>
        <v>#REF!</v>
      </c>
      <c r="BH20" s="247" t="e">
        <f>IF(#REF!="barrage",1,0)</f>
        <v>#REF!</v>
      </c>
      <c r="BI20" s="247" t="e">
        <f>IF(#REF!="se baigner",1,0)</f>
        <v>#REF!</v>
      </c>
      <c r="BJ20" s="247" t="e">
        <f>IF(#REF!="correct",1,0)</f>
        <v>#REF!</v>
      </c>
      <c r="BK20" s="247" t="e">
        <f>IF(#REF!="correct",1,0)</f>
        <v>#REF!</v>
      </c>
      <c r="BL20" s="247" t="e">
        <f>IF(#REF!="correct",1,0)</f>
        <v>#REF!</v>
      </c>
      <c r="BM20" s="247" t="e">
        <f>IF(#REF!="correct",1,0)</f>
        <v>#REF!</v>
      </c>
      <c r="BN20" s="247" t="e">
        <f>IF(#REF!="correct",1,0)</f>
        <v>#REF!</v>
      </c>
      <c r="BO20" s="247" t="e">
        <f>IF(#REF!="correct",1,0)</f>
        <v>#REF!</v>
      </c>
      <c r="BP20" s="247" t="e">
        <f>IF(#REF!="correct",1,0)</f>
        <v>#REF!</v>
      </c>
      <c r="BQ20" s="247" t="e">
        <f>IF(#REF!="correct",1,0)</f>
        <v>#REF!</v>
      </c>
      <c r="BR20" s="247" t="e">
        <f>IF(#REF!="correct",1,0)</f>
        <v>#REF!</v>
      </c>
      <c r="BS20" s="247" t="e">
        <f>IF(#REF!="correct",1,0)</f>
        <v>#REF!</v>
      </c>
      <c r="BT20" s="247" t="e">
        <f>IF(#REF!="correct",1,0)</f>
        <v>#REF!</v>
      </c>
      <c r="BU20" s="247"/>
      <c r="BV20" s="247" t="e">
        <f>IF(#REF!="x",1,0)</f>
        <v>#REF!</v>
      </c>
      <c r="BW20" s="247" t="e">
        <f>IF(#REF!="x",1,0)</f>
        <v>#REF!</v>
      </c>
      <c r="BX20" s="247" t="e">
        <f>IF(#REF!="x",1,0)</f>
        <v>#REF!</v>
      </c>
      <c r="BY20" s="247" t="e">
        <f>IF(#REF!="x",1,0)</f>
        <v>#REF!</v>
      </c>
      <c r="BZ20" s="247" t="e">
        <f>IF(#REF!="x",1,0)</f>
        <v>#REF!</v>
      </c>
      <c r="CA20" s="247"/>
      <c r="CB20" s="247" t="e">
        <f>IF(#REF!="x",1,0)</f>
        <v>#REF!</v>
      </c>
      <c r="CC20" s="247" t="e">
        <f>IF(#REF!="x",1,0)</f>
        <v>#REF!</v>
      </c>
      <c r="CD20" s="247" t="e">
        <f>IF(#REF!="x",1,0)</f>
        <v>#REF!</v>
      </c>
      <c r="CE20" s="247" t="e">
        <f>IF(#REF!="x",1,0)</f>
        <v>#REF!</v>
      </c>
      <c r="CF20" s="247" t="e">
        <f>IF(#REF!="x",1,0)</f>
        <v>#REF!</v>
      </c>
      <c r="CG20" s="247"/>
      <c r="CH20" s="247" t="e">
        <f>IF(#REF!="x",1,0)</f>
        <v>#REF!</v>
      </c>
      <c r="CI20" s="247" t="e">
        <f>IF(#REF!="x",1,0)</f>
        <v>#REF!</v>
      </c>
      <c r="CJ20" s="247" t="e">
        <f>IF(#REF!="x",1,0)</f>
        <v>#REF!</v>
      </c>
      <c r="CK20" s="247" t="e">
        <f>IF(#REF!="x",1,0)</f>
        <v>#REF!</v>
      </c>
      <c r="CL20" s="247" t="e">
        <f>IF(#REF!="x",1,0)</f>
        <v>#REF!</v>
      </c>
      <c r="CM20" s="247"/>
      <c r="CN20" s="247" t="e">
        <f>IF(#REF!="x",1,0)</f>
        <v>#REF!</v>
      </c>
      <c r="CO20" s="247" t="e">
        <f>IF(#REF!="x",1,0)</f>
        <v>#REF!</v>
      </c>
      <c r="CP20" s="247" t="e">
        <f>IF(#REF!="x",1,0)</f>
        <v>#REF!</v>
      </c>
      <c r="CQ20" s="247" t="e">
        <f>IF(#REF!="x",1,0)</f>
        <v>#REF!</v>
      </c>
      <c r="CR20" s="247" t="e">
        <f>IF(#REF!="x",1,0)</f>
        <v>#REF!</v>
      </c>
      <c r="CS20" s="247"/>
      <c r="CT20" s="247" t="e">
        <f>IF(#REF!="x",1,0)</f>
        <v>#REF!</v>
      </c>
      <c r="CU20" s="247" t="e">
        <f>IF(#REF!="x",1,0)</f>
        <v>#REF!</v>
      </c>
      <c r="CV20" s="247" t="e">
        <f>IF(#REF!="x",1,0)</f>
        <v>#REF!</v>
      </c>
      <c r="CW20" s="247" t="e">
        <f>IF(#REF!="x",1,0)</f>
        <v>#REF!</v>
      </c>
      <c r="CX20" s="247" t="e">
        <f>IF(#REF!="x",1,0)</f>
        <v>#REF!</v>
      </c>
      <c r="CY20" s="247"/>
      <c r="CZ20" s="247" t="e">
        <f>IF(#REF!="x",1,0)</f>
        <v>#REF!</v>
      </c>
      <c r="DA20" s="247" t="e">
        <f>IF(#REF!="x",1,0)</f>
        <v>#REF!</v>
      </c>
      <c r="DB20" s="247" t="e">
        <f>IF(#REF!="x",1,0)</f>
        <v>#REF!</v>
      </c>
      <c r="DC20" s="247" t="e">
        <f>IF(#REF!="x",1,0)</f>
        <v>#REF!</v>
      </c>
      <c r="DD20" s="247" t="e">
        <f>IF(#REF!="x",1,0)</f>
        <v>#REF!</v>
      </c>
      <c r="DE20" s="247"/>
      <c r="DF20" s="247" t="e">
        <f>IF(#REF!="x",1,0)</f>
        <v>#REF!</v>
      </c>
      <c r="DG20" s="247" t="e">
        <f>IF(#REF!="x",1,0)</f>
        <v>#REF!</v>
      </c>
      <c r="DH20" s="247" t="e">
        <f>IF(#REF!="x",1,0)</f>
        <v>#REF!</v>
      </c>
      <c r="DI20" s="247" t="e">
        <f>IF(#REF!="x",1,0)</f>
        <v>#REF!</v>
      </c>
      <c r="DJ20" s="247" t="e">
        <f>IF(#REF!="x",1,0)</f>
        <v>#REF!</v>
      </c>
      <c r="DK20" s="247"/>
      <c r="DL20" s="247" t="e">
        <f>IF(#REF!="x",1,0)</f>
        <v>#REF!</v>
      </c>
      <c r="DM20" s="247" t="e">
        <f>IF(#REF!="x",1,0)</f>
        <v>#REF!</v>
      </c>
      <c r="DN20" s="247" t="e">
        <f>IF(#REF!="x",1,0)</f>
        <v>#REF!</v>
      </c>
      <c r="DO20" s="247" t="e">
        <f>IF(#REF!="x",1,0)</f>
        <v>#REF!</v>
      </c>
      <c r="DP20" s="247" t="e">
        <f>IF(#REF!="x",1,0)</f>
        <v>#REF!</v>
      </c>
      <c r="DQ20" s="247"/>
      <c r="DR20" s="247" t="e">
        <f>IF(#REF!="x",1,0)</f>
        <v>#REF!</v>
      </c>
      <c r="DS20" s="247" t="e">
        <f>IF(#REF!="x",1,0)</f>
        <v>#REF!</v>
      </c>
      <c r="DT20" s="247" t="e">
        <f>IF(#REF!="x",1,0)</f>
        <v>#REF!</v>
      </c>
      <c r="DU20" s="247" t="e">
        <f>IF(#REF!="x",1,0)</f>
        <v>#REF!</v>
      </c>
      <c r="DV20" s="247" t="e">
        <f>IF(#REF!="x",1,0)</f>
        <v>#REF!</v>
      </c>
      <c r="DW20" s="247"/>
      <c r="DX20" s="247" t="e">
        <f>IF(#REF!="x",1,0)</f>
        <v>#REF!</v>
      </c>
      <c r="DY20" s="247" t="e">
        <f>IF(#REF!="x",1,0)</f>
        <v>#REF!</v>
      </c>
      <c r="DZ20" s="247" t="e">
        <f>IF(#REF!="x",1,0)</f>
        <v>#REF!</v>
      </c>
      <c r="EA20" s="247" t="e">
        <f>IF(#REF!="x",1,0)</f>
        <v>#REF!</v>
      </c>
      <c r="EB20" s="247" t="e">
        <f>IF(#REF!="x",1,0)</f>
        <v>#REF!</v>
      </c>
      <c r="EC20" s="247"/>
      <c r="ED20" s="247" t="e">
        <f>IF(#REF!="x",1,0)</f>
        <v>#REF!</v>
      </c>
      <c r="EE20" s="247" t="e">
        <f>IF(#REF!="x",1,0)</f>
        <v>#REF!</v>
      </c>
      <c r="EF20" s="247" t="e">
        <f>IF(#REF!="x",1,0)</f>
        <v>#REF!</v>
      </c>
      <c r="EG20" s="247" t="e">
        <f>IF(#REF!="x",1,0)</f>
        <v>#REF!</v>
      </c>
      <c r="EH20" s="247" t="e">
        <f>IF(#REF!="x",1,0)</f>
        <v>#REF!</v>
      </c>
      <c r="EI20" s="247"/>
      <c r="EJ20" s="247" t="e">
        <f>IF(#REF!="x",1,0)</f>
        <v>#REF!</v>
      </c>
      <c r="EK20" s="247" t="e">
        <f>IF(#REF!="x",1,0)</f>
        <v>#REF!</v>
      </c>
      <c r="EL20" s="247" t="e">
        <f>IF(#REF!="x",1,0)</f>
        <v>#REF!</v>
      </c>
      <c r="EM20" s="247" t="e">
        <f>IF(#REF!="x",1,0)</f>
        <v>#REF!</v>
      </c>
      <c r="EN20" s="247" t="e">
        <f>IF(#REF!="x",1,0)</f>
        <v>#REF!</v>
      </c>
      <c r="EO20" s="247"/>
      <c r="EP20" s="247"/>
      <c r="EQ20" s="247"/>
      <c r="ER20" s="247"/>
      <c r="ES20" s="247" t="e">
        <f>#REF!</f>
        <v>#REF!</v>
      </c>
      <c r="ET20" s="247" t="e">
        <f>IF(#REF!="correct",1,0)</f>
        <v>#REF!</v>
      </c>
      <c r="EU20" s="247" t="e">
        <f>IF(#REF!="correct",1,0)</f>
        <v>#REF!</v>
      </c>
      <c r="EV20" s="247" t="e">
        <f>IF(#REF!="correct",1,0)</f>
        <v>#REF!</v>
      </c>
      <c r="EW20" s="247" t="e">
        <f>IF(#REF!="correct",1,0)</f>
        <v>#REF!</v>
      </c>
      <c r="EX20" s="247" t="e">
        <f>IF(#REF!="correct",1,0)</f>
        <v>#REF!</v>
      </c>
      <c r="EY20" s="247" t="e">
        <f>IF(#REF!="correct",1,0)</f>
        <v>#REF!</v>
      </c>
      <c r="EZ20" s="247" t="e">
        <f>IF(#REF!="correct",1,0)</f>
        <v>#REF!</v>
      </c>
      <c r="FA20" s="247" t="e">
        <f>IF(#REF!="correct",1,0)</f>
        <v>#REF!</v>
      </c>
      <c r="FB20" s="247" t="e">
        <f>IF(#REF!="correct",1,0)</f>
        <v>#REF!</v>
      </c>
      <c r="FC20" s="247" t="e">
        <f>IF(#REF!="correct",1,0)</f>
        <v>#REF!</v>
      </c>
      <c r="FD20" s="247" t="e">
        <f>IF(#REF!="correct",1,0)</f>
        <v>#REF!</v>
      </c>
      <c r="FE20" s="247" t="e">
        <f>IF(#REF!="correct",1,0)</f>
        <v>#REF!</v>
      </c>
      <c r="FF20" s="247" t="e">
        <f>IF(#REF!="correct",1,0)</f>
        <v>#REF!</v>
      </c>
      <c r="FG20" s="247" t="e">
        <f>IF(#REF!="correct",1,0)</f>
        <v>#REF!</v>
      </c>
      <c r="FH20" s="247" t="e">
        <f>IF(#REF!="correct",1,0)</f>
        <v>#REF!</v>
      </c>
      <c r="FI20" s="247" t="e">
        <f>IF(#REF!="correct",1,0)</f>
        <v>#REF!</v>
      </c>
      <c r="FJ20" s="247" t="e">
        <f>IF(#REF!="correct",1,0)</f>
        <v>#REF!</v>
      </c>
      <c r="FK20" s="247" t="e">
        <f>IF(#REF!="correct",1,0)</f>
        <v>#REF!</v>
      </c>
      <c r="FL20" s="247" t="e">
        <f>IF(#REF!="correct",1,0)</f>
        <v>#REF!</v>
      </c>
      <c r="FM20" s="247" t="e">
        <f>IF(#REF!="correct",1,0)</f>
        <v>#REF!</v>
      </c>
      <c r="FN20" s="247" t="e">
        <f>#REF!</f>
        <v>#REF!</v>
      </c>
      <c r="FO20" s="247"/>
      <c r="FP20" s="247"/>
      <c r="FQ20" s="247" t="e">
        <f>#REF!</f>
        <v>#REF!</v>
      </c>
      <c r="FR20" s="247"/>
      <c r="FS20" s="247"/>
      <c r="FT20" s="247" t="e">
        <f>#REF!</f>
        <v>#REF!</v>
      </c>
      <c r="FU20" s="247"/>
      <c r="FV20" s="247" t="e">
        <f>IF(#REF!="correct",1,0)</f>
        <v>#REF!</v>
      </c>
      <c r="FW20" s="247" t="e">
        <f>IF(#REF!="correct",1,0)</f>
        <v>#REF!</v>
      </c>
      <c r="FX20" s="247" t="e">
        <f>IF(#REF!="correct",1,0)</f>
        <v>#REF!</v>
      </c>
      <c r="FY20" s="247" t="e">
        <f>IF(#REF!="correct",1,0)</f>
        <v>#REF!</v>
      </c>
      <c r="FZ20" s="247" t="e">
        <f>IF(#REF!=36,1,0)</f>
        <v>#REF!</v>
      </c>
      <c r="GA20" s="247" t="e">
        <f>IF(#REF!=34,1,0)</f>
        <v>#REF!</v>
      </c>
      <c r="GB20" s="247" t="e">
        <f>IF(#REF!=60,1,0)</f>
        <v>#REF!</v>
      </c>
      <c r="GC20" s="247" t="e">
        <f>IF(#REF!=70,1,0)</f>
        <v>#REF!</v>
      </c>
      <c r="GD20" s="247" t="e">
        <f>IF(OR(#REF!=80,#REF!=81),1,0)</f>
        <v>#REF!</v>
      </c>
      <c r="GE20" s="247" t="e">
        <f>IF(OR(#REF!=82,#REF!=83),1,0)</f>
        <v>#REF!</v>
      </c>
      <c r="GF20" s="247" t="e">
        <f>IF(OR(#REF!=10,#REF!=12),1,0)</f>
        <v>#REF!</v>
      </c>
      <c r="GG20" s="247" t="e">
        <f>IF(OR(#REF!=40,#REF!=41),1,0)</f>
        <v>#REF!</v>
      </c>
      <c r="GH20" s="247" t="e">
        <f>IF(OR(#REF!=45,#REF!=46),1,0)</f>
        <v>#REF!</v>
      </c>
      <c r="GI20" s="247" t="e">
        <f>IF(OR(#REF!=38,#REF!=39),1,0)</f>
        <v>#REF!</v>
      </c>
      <c r="GJ20" s="247" t="e">
        <f>IF(OR(#REF!=32,#REF!=35,#REF!=37),1,0)</f>
        <v>#REF!</v>
      </c>
      <c r="GK20" s="247" t="e">
        <f>IF(OR(#REF!=14,#REF!=15),1,0)</f>
        <v>#REF!</v>
      </c>
      <c r="GL20" s="247" t="e">
        <f>IF(OR(#REF!=23,#REF!=24),1,0)</f>
        <v>#REF!</v>
      </c>
      <c r="GM20" s="247" t="e">
        <f>IF(OR(#REF!=27,#REF!=28),1,0)</f>
        <v>#REF!</v>
      </c>
      <c r="GN20" s="247" t="e">
        <f>IF(OR(#REF!=40,#REF!=42),1,0)</f>
        <v>#REF!</v>
      </c>
      <c r="GO20" s="247" t="e">
        <f>IF(#REF!="correct",1,0)</f>
        <v>#REF!</v>
      </c>
      <c r="GP20" s="247" t="e">
        <f>IF(#REF!="correct",1,0)</f>
        <v>#REF!</v>
      </c>
      <c r="GQ20" s="247" t="e">
        <f>IF(#REF!="correct",1,0)</f>
        <v>#REF!</v>
      </c>
      <c r="GR20" s="247" t="e">
        <f>IF(#REF!="correct",1,0)</f>
        <v>#REF!</v>
      </c>
      <c r="GS20" s="247" t="e">
        <f>IF(#REF!="correct",1,0)</f>
        <v>#REF!</v>
      </c>
      <c r="GT20" s="247" t="e">
        <f>IF(#REF!="correct",1,0)</f>
        <v>#REF!</v>
      </c>
      <c r="GU20" s="247" t="e">
        <f>IF(#REF!="correct",1,0)</f>
        <v>#REF!</v>
      </c>
      <c r="GV20" s="247" t="e">
        <f>IF(#REF!="correct",1,0)</f>
        <v>#REF!</v>
      </c>
      <c r="GW20" s="247" t="e">
        <f>IF(#REF!="correct",1,0)</f>
        <v>#REF!</v>
      </c>
      <c r="GX20" s="247" t="e">
        <f>IF(#REF!="correct",1,0)</f>
        <v>#REF!</v>
      </c>
      <c r="GY20" s="247" t="e">
        <f>IF(#REF!="correct",1,0)</f>
        <v>#REF!</v>
      </c>
      <c r="GZ20" s="247" t="e">
        <f>IF(#REF!="correct",1,0)</f>
        <v>#REF!</v>
      </c>
      <c r="HA20" s="247" t="e">
        <f>IF(#REF!="correct",1,0)</f>
        <v>#REF!</v>
      </c>
      <c r="HB20" s="247" t="e">
        <f>IF(#REF!="correct",1,0)</f>
        <v>#REF!</v>
      </c>
      <c r="HC20" s="247" t="e">
        <f>IF(#REF!="correct",1,0)</f>
        <v>#REF!</v>
      </c>
      <c r="HD20" s="247" t="e">
        <f>IF(#REF!="correct",1,0)</f>
        <v>#REF!</v>
      </c>
      <c r="HE20" s="247" t="e">
        <f>IF(#REF!="correct",1,0)</f>
        <v>#REF!</v>
      </c>
      <c r="HF20" s="247" t="e">
        <f>IF(#REF!="correct",1,0)</f>
        <v>#REF!</v>
      </c>
      <c r="HG20" s="247" t="e">
        <f>IF(#REF!="correct",1,0)</f>
        <v>#REF!</v>
      </c>
      <c r="HH20" s="247" t="e">
        <f>IF(#REF!="correct",1,0)</f>
        <v>#REF!</v>
      </c>
      <c r="HI20" s="247" t="e">
        <f>IF(#REF!="correct",1,0)</f>
        <v>#REF!</v>
      </c>
      <c r="HJ20" s="247" t="e">
        <f>IF(#REF!="correct",1,0)</f>
        <v>#REF!</v>
      </c>
      <c r="HK20" s="247" t="e">
        <f>IF(#REF!="correct",1,0)</f>
        <v>#REF!</v>
      </c>
      <c r="HL20" s="247" t="e">
        <f>IF(#REF!="correct",1,0)</f>
        <v>#REF!</v>
      </c>
      <c r="HM20" s="247" t="e">
        <f>IF(#REF!="correct",1,0)</f>
        <v>#REF!</v>
      </c>
      <c r="HN20" s="247" t="e">
        <f>IF(#REF!="correct",1,0)</f>
        <v>#REF!</v>
      </c>
      <c r="HO20" s="247" t="e">
        <f>IF(#REF!="correct",1,0)</f>
        <v>#REF!</v>
      </c>
      <c r="HP20" s="247" t="e">
        <f>IF(#REF!="correct",1,0)</f>
        <v>#REF!</v>
      </c>
      <c r="HQ20" s="247" t="e">
        <f>IF(#REF!="correct",1,0)</f>
        <v>#REF!</v>
      </c>
      <c r="HR20" s="247" t="e">
        <f>IF(#REF!="correct",1,0)</f>
        <v>#REF!</v>
      </c>
      <c r="HS20" s="247" t="e">
        <f>IF(#REF!="correct",1,0)</f>
        <v>#REF!</v>
      </c>
      <c r="HT20" s="247" t="e">
        <f>IF(#REF!="correct",1,0)</f>
        <v>#REF!</v>
      </c>
      <c r="HU20" s="247" t="e">
        <f>IF(#REF!="correct",1,0)</f>
        <v>#REF!</v>
      </c>
      <c r="HV20" s="247" t="e">
        <f>IF(#REF!="correct",1,0)</f>
        <v>#REF!</v>
      </c>
      <c r="HW20" s="247" t="e">
        <f>IF(#REF!="correct",1,0)</f>
        <v>#REF!</v>
      </c>
      <c r="HX20" s="247" t="e">
        <f>IF(#REF!="correct",1,0)</f>
        <v>#REF!</v>
      </c>
      <c r="HY20" s="247" t="e">
        <f>IF(#REF!="correct",1,0)</f>
        <v>#REF!</v>
      </c>
      <c r="HZ20" s="247" t="e">
        <f>IF(#REF!="correct",1,0)</f>
        <v>#REF!</v>
      </c>
      <c r="IA20" s="247" t="e">
        <f>IF(#REF!="correct",1,0)</f>
        <v>#REF!</v>
      </c>
    </row>
    <row r="21" spans="1:235">
      <c r="A21" s="96">
        <f>Classe!B28</f>
        <v>0</v>
      </c>
      <c r="B21" s="96">
        <f>Classe!C28</f>
        <v>0</v>
      </c>
      <c r="C21" s="247" t="e">
        <f>IF(#REF!=3,1,0)</f>
        <v>#REF!</v>
      </c>
      <c r="D21" s="247" t="e">
        <f>IF(#REF!=4,1,0)</f>
        <v>#REF!</v>
      </c>
      <c r="E21" s="247" t="e">
        <f>IF(#REF!=2,1,0)</f>
        <v>#REF!</v>
      </c>
      <c r="F21" s="247" t="e">
        <f>IF(#REF!=1,1,0)</f>
        <v>#REF!</v>
      </c>
      <c r="G21" s="247" t="e">
        <f>IF(#REF!=4,1,0)</f>
        <v>#REF!</v>
      </c>
      <c r="H21" s="247" t="e">
        <f>IF(#REF!=1,1,0)</f>
        <v>#REF!</v>
      </c>
      <c r="I21" s="247" t="e">
        <f>IF(#REF!=2,1,0)</f>
        <v>#REF!</v>
      </c>
      <c r="J21" s="247" t="e">
        <f>IF(#REF!=3,1,0)</f>
        <v>#REF!</v>
      </c>
      <c r="K21" s="247" t="e">
        <f>IF(#REF!=1,1,0)</f>
        <v>#REF!</v>
      </c>
      <c r="L21" s="247" t="e">
        <f>IF(#REF!=1,1,0)</f>
        <v>#REF!</v>
      </c>
      <c r="M21" s="247" t="e">
        <f>IF(#REF!=4,1,0)</f>
        <v>#REF!</v>
      </c>
      <c r="N21" s="247" t="e">
        <f>IF(#REF!=3,1,0)</f>
        <v>#REF!</v>
      </c>
      <c r="O21" s="247" t="e">
        <f>IF(#REF!=3,1,0)</f>
        <v>#REF!</v>
      </c>
      <c r="P21" s="247" t="e">
        <f>IF(#REF!=3,1,0)</f>
        <v>#REF!</v>
      </c>
      <c r="Q21" s="247" t="e">
        <f>IF(#REF!="recette",1,0)</f>
        <v>#REF!</v>
      </c>
      <c r="R21" s="247" t="e">
        <f>IF(#REF!="tarte aux pommes",1,0)</f>
        <v>#REF!</v>
      </c>
      <c r="S21" s="247" t="e">
        <f>IF(#REF!="compote",1,0)</f>
        <v>#REF!</v>
      </c>
      <c r="T21" s="247" t="e">
        <f>IF(#REF!="four",1,0)</f>
        <v>#REF!</v>
      </c>
      <c r="U21" s="247" t="e">
        <f>IF(#REF!="correct",1,0)</f>
        <v>#REF!</v>
      </c>
      <c r="V21" s="247" t="e">
        <f>IF(#REF!="correct",1,0)</f>
        <v>#REF!</v>
      </c>
      <c r="W21" s="247" t="e">
        <f>IF(#REF!="correct",1,0)</f>
        <v>#REF!</v>
      </c>
      <c r="X21" s="247" t="e">
        <f>IF(#REF!="correct",1,0)</f>
        <v>#REF!</v>
      </c>
      <c r="Y21" s="247" t="e">
        <f>IF(#REF!="correct",1,0)</f>
        <v>#REF!</v>
      </c>
      <c r="Z21" s="247" t="e">
        <f>IF(#REF!="correct",1,0)</f>
        <v>#REF!</v>
      </c>
      <c r="AA21" s="247" t="e">
        <f>IF(#REF!="correct",1,0)</f>
        <v>#REF!</v>
      </c>
      <c r="AB21" s="247" t="e">
        <f>IF(#REF!="correct",1,0)</f>
        <v>#REF!</v>
      </c>
      <c r="AC21" s="247" t="e">
        <f>IF(#REF!="correct",1,0)</f>
        <v>#REF!</v>
      </c>
      <c r="AD21" s="247" t="e">
        <f>IF(#REF!="correct",1,0)</f>
        <v>#REF!</v>
      </c>
      <c r="AE21" s="247" t="e">
        <f>IF(#REF!="correct",1,0)</f>
        <v>#REF!</v>
      </c>
      <c r="AF21" s="247" t="e">
        <f>IF(#REF!="correct",1,0)</f>
        <v>#REF!</v>
      </c>
      <c r="AG21" s="247" t="e">
        <f>IF(#REF!="correct",1,0)</f>
        <v>#REF!</v>
      </c>
      <c r="AH21" s="247" t="e">
        <f>IF(#REF!="correct",1,0)</f>
        <v>#REF!</v>
      </c>
      <c r="AI21" s="247" t="e">
        <f>IF(#REF!="correct",1,0)</f>
        <v>#REF!</v>
      </c>
      <c r="AJ21" s="247" t="e">
        <f>IF(#REF!="correct",1,0)</f>
        <v>#REF!</v>
      </c>
      <c r="AK21" s="247" t="e">
        <f>#REF!</f>
        <v>#REF!</v>
      </c>
      <c r="AL21" s="247"/>
      <c r="AM21" s="247" t="e">
        <f>IF(#REF!=1,1,0)</f>
        <v>#REF!</v>
      </c>
      <c r="AN21" s="247" t="e">
        <f>IF(#REF!=2,1,0)</f>
        <v>#REF!</v>
      </c>
      <c r="AO21" s="247" t="e">
        <f>IF(#REF!=2,1,0)</f>
        <v>#REF!</v>
      </c>
      <c r="AP21" s="247" t="e">
        <f>IF(#REF!=2,1,0)</f>
        <v>#REF!</v>
      </c>
      <c r="AQ21" s="247" t="e">
        <f>IF(#REF!=2,1,0)</f>
        <v>#REF!</v>
      </c>
      <c r="AR21" s="247" t="e">
        <f>IF(#REF!=3,1,0)</f>
        <v>#REF!</v>
      </c>
      <c r="AS21" s="247" t="e">
        <f>IF(#REF!=2,1,0)</f>
        <v>#REF!</v>
      </c>
      <c r="AT21" s="247" t="e">
        <f>IF(#REF!=1,1,0)</f>
        <v>#REF!</v>
      </c>
      <c r="AU21" s="247" t="e">
        <f>IF(#REF!=3,1,0)</f>
        <v>#REF!</v>
      </c>
      <c r="AV21" s="247" t="e">
        <f>IF(#REF!=4,1,0)</f>
        <v>#REF!</v>
      </c>
      <c r="AW21" s="247" t="e">
        <f>IF(#REF!=4,1,0)</f>
        <v>#REF!</v>
      </c>
      <c r="AX21" s="247" t="e">
        <f>IF(#REF!=1,1,0)</f>
        <v>#REF!</v>
      </c>
      <c r="AY21" s="247" t="e">
        <f>IF(#REF!=2,1,0)</f>
        <v>#REF!</v>
      </c>
      <c r="AZ21" s="247" t="e">
        <f>IF(#REF!=1,1,0)</f>
        <v>#REF!</v>
      </c>
      <c r="BA21" s="247" t="e">
        <f>IF(#REF!=2,1,0)</f>
        <v>#REF!</v>
      </c>
      <c r="BB21" s="247" t="e">
        <f>IF(#REF!="obligatoire",1,0)</f>
        <v>#REF!</v>
      </c>
      <c r="BC21" s="247" t="e">
        <f>IF(#REF!="plusieurs cycles",1,0)</f>
        <v>#REF!</v>
      </c>
      <c r="BD21" s="247" t="e">
        <f>IF(#REF!="cerveau",1,0)</f>
        <v>#REF!</v>
      </c>
      <c r="BE21" s="247" t="e">
        <f>IF(#REF!="énergie",1,0)</f>
        <v>#REF!</v>
      </c>
      <c r="BF21" s="247" t="e">
        <f>IF(#REF!="chez eux",1,0)</f>
        <v>#REF!</v>
      </c>
      <c r="BG21" s="247" t="e">
        <f>IF(#REF!="après-midi",1,0)</f>
        <v>#REF!</v>
      </c>
      <c r="BH21" s="247" t="e">
        <f>IF(#REF!="barrage",1,0)</f>
        <v>#REF!</v>
      </c>
      <c r="BI21" s="247" t="e">
        <f>IF(#REF!="se baigner",1,0)</f>
        <v>#REF!</v>
      </c>
      <c r="BJ21" s="247" t="e">
        <f>IF(#REF!="correct",1,0)</f>
        <v>#REF!</v>
      </c>
      <c r="BK21" s="247" t="e">
        <f>IF(#REF!="correct",1,0)</f>
        <v>#REF!</v>
      </c>
      <c r="BL21" s="247" t="e">
        <f>IF(#REF!="correct",1,0)</f>
        <v>#REF!</v>
      </c>
      <c r="BM21" s="247" t="e">
        <f>IF(#REF!="correct",1,0)</f>
        <v>#REF!</v>
      </c>
      <c r="BN21" s="247" t="e">
        <f>IF(#REF!="correct",1,0)</f>
        <v>#REF!</v>
      </c>
      <c r="BO21" s="247" t="e">
        <f>IF(#REF!="correct",1,0)</f>
        <v>#REF!</v>
      </c>
      <c r="BP21" s="247" t="e">
        <f>IF(#REF!="correct",1,0)</f>
        <v>#REF!</v>
      </c>
      <c r="BQ21" s="247" t="e">
        <f>IF(#REF!="correct",1,0)</f>
        <v>#REF!</v>
      </c>
      <c r="BR21" s="247" t="e">
        <f>IF(#REF!="correct",1,0)</f>
        <v>#REF!</v>
      </c>
      <c r="BS21" s="247" t="e">
        <f>IF(#REF!="correct",1,0)</f>
        <v>#REF!</v>
      </c>
      <c r="BT21" s="247" t="e">
        <f>IF(#REF!="correct",1,0)</f>
        <v>#REF!</v>
      </c>
      <c r="BU21" s="247"/>
      <c r="BV21" s="247" t="e">
        <f>IF(#REF!="x",1,0)</f>
        <v>#REF!</v>
      </c>
      <c r="BW21" s="247" t="e">
        <f>IF(#REF!="x",1,0)</f>
        <v>#REF!</v>
      </c>
      <c r="BX21" s="247" t="e">
        <f>IF(#REF!="x",1,0)</f>
        <v>#REF!</v>
      </c>
      <c r="BY21" s="247" t="e">
        <f>IF(#REF!="x",1,0)</f>
        <v>#REF!</v>
      </c>
      <c r="BZ21" s="247" t="e">
        <f>IF(#REF!="x",1,0)</f>
        <v>#REF!</v>
      </c>
      <c r="CA21" s="247"/>
      <c r="CB21" s="247" t="e">
        <f>IF(#REF!="x",1,0)</f>
        <v>#REF!</v>
      </c>
      <c r="CC21" s="247" t="e">
        <f>IF(#REF!="x",1,0)</f>
        <v>#REF!</v>
      </c>
      <c r="CD21" s="247" t="e">
        <f>IF(#REF!="x",1,0)</f>
        <v>#REF!</v>
      </c>
      <c r="CE21" s="247" t="e">
        <f>IF(#REF!="x",1,0)</f>
        <v>#REF!</v>
      </c>
      <c r="CF21" s="247" t="e">
        <f>IF(#REF!="x",1,0)</f>
        <v>#REF!</v>
      </c>
      <c r="CG21" s="247"/>
      <c r="CH21" s="247" t="e">
        <f>IF(#REF!="x",1,0)</f>
        <v>#REF!</v>
      </c>
      <c r="CI21" s="247" t="e">
        <f>IF(#REF!="x",1,0)</f>
        <v>#REF!</v>
      </c>
      <c r="CJ21" s="247" t="e">
        <f>IF(#REF!="x",1,0)</f>
        <v>#REF!</v>
      </c>
      <c r="CK21" s="247" t="e">
        <f>IF(#REF!="x",1,0)</f>
        <v>#REF!</v>
      </c>
      <c r="CL21" s="247" t="e">
        <f>IF(#REF!="x",1,0)</f>
        <v>#REF!</v>
      </c>
      <c r="CM21" s="247"/>
      <c r="CN21" s="247" t="e">
        <f>IF(#REF!="x",1,0)</f>
        <v>#REF!</v>
      </c>
      <c r="CO21" s="247" t="e">
        <f>IF(#REF!="x",1,0)</f>
        <v>#REF!</v>
      </c>
      <c r="CP21" s="247" t="e">
        <f>IF(#REF!="x",1,0)</f>
        <v>#REF!</v>
      </c>
      <c r="CQ21" s="247" t="e">
        <f>IF(#REF!="x",1,0)</f>
        <v>#REF!</v>
      </c>
      <c r="CR21" s="247" t="e">
        <f>IF(#REF!="x",1,0)</f>
        <v>#REF!</v>
      </c>
      <c r="CS21" s="247"/>
      <c r="CT21" s="247" t="e">
        <f>IF(#REF!="x",1,0)</f>
        <v>#REF!</v>
      </c>
      <c r="CU21" s="247" t="e">
        <f>IF(#REF!="x",1,0)</f>
        <v>#REF!</v>
      </c>
      <c r="CV21" s="247" t="e">
        <f>IF(#REF!="x",1,0)</f>
        <v>#REF!</v>
      </c>
      <c r="CW21" s="247" t="e">
        <f>IF(#REF!="x",1,0)</f>
        <v>#REF!</v>
      </c>
      <c r="CX21" s="247" t="e">
        <f>IF(#REF!="x",1,0)</f>
        <v>#REF!</v>
      </c>
      <c r="CY21" s="247"/>
      <c r="CZ21" s="247" t="e">
        <f>IF(#REF!="x",1,0)</f>
        <v>#REF!</v>
      </c>
      <c r="DA21" s="247" t="e">
        <f>IF(#REF!="x",1,0)</f>
        <v>#REF!</v>
      </c>
      <c r="DB21" s="247" t="e">
        <f>IF(#REF!="x",1,0)</f>
        <v>#REF!</v>
      </c>
      <c r="DC21" s="247" t="e">
        <f>IF(#REF!="x",1,0)</f>
        <v>#REF!</v>
      </c>
      <c r="DD21" s="247" t="e">
        <f>IF(#REF!="x",1,0)</f>
        <v>#REF!</v>
      </c>
      <c r="DE21" s="247"/>
      <c r="DF21" s="247" t="e">
        <f>IF(#REF!="x",1,0)</f>
        <v>#REF!</v>
      </c>
      <c r="DG21" s="247" t="e">
        <f>IF(#REF!="x",1,0)</f>
        <v>#REF!</v>
      </c>
      <c r="DH21" s="247" t="e">
        <f>IF(#REF!="x",1,0)</f>
        <v>#REF!</v>
      </c>
      <c r="DI21" s="247" t="e">
        <f>IF(#REF!="x",1,0)</f>
        <v>#REF!</v>
      </c>
      <c r="DJ21" s="247" t="e">
        <f>IF(#REF!="x",1,0)</f>
        <v>#REF!</v>
      </c>
      <c r="DK21" s="247"/>
      <c r="DL21" s="247" t="e">
        <f>IF(#REF!="x",1,0)</f>
        <v>#REF!</v>
      </c>
      <c r="DM21" s="247" t="e">
        <f>IF(#REF!="x",1,0)</f>
        <v>#REF!</v>
      </c>
      <c r="DN21" s="247" t="e">
        <f>IF(#REF!="x",1,0)</f>
        <v>#REF!</v>
      </c>
      <c r="DO21" s="247" t="e">
        <f>IF(#REF!="x",1,0)</f>
        <v>#REF!</v>
      </c>
      <c r="DP21" s="247" t="e">
        <f>IF(#REF!="x",1,0)</f>
        <v>#REF!</v>
      </c>
      <c r="DQ21" s="247"/>
      <c r="DR21" s="247" t="e">
        <f>IF(#REF!="x",1,0)</f>
        <v>#REF!</v>
      </c>
      <c r="DS21" s="247" t="e">
        <f>IF(#REF!="x",1,0)</f>
        <v>#REF!</v>
      </c>
      <c r="DT21" s="247" t="e">
        <f>IF(#REF!="x",1,0)</f>
        <v>#REF!</v>
      </c>
      <c r="DU21" s="247" t="e">
        <f>IF(#REF!="x",1,0)</f>
        <v>#REF!</v>
      </c>
      <c r="DV21" s="247" t="e">
        <f>IF(#REF!="x",1,0)</f>
        <v>#REF!</v>
      </c>
      <c r="DW21" s="247"/>
      <c r="DX21" s="247" t="e">
        <f>IF(#REF!="x",1,0)</f>
        <v>#REF!</v>
      </c>
      <c r="DY21" s="247" t="e">
        <f>IF(#REF!="x",1,0)</f>
        <v>#REF!</v>
      </c>
      <c r="DZ21" s="247" t="e">
        <f>IF(#REF!="x",1,0)</f>
        <v>#REF!</v>
      </c>
      <c r="EA21" s="247" t="e">
        <f>IF(#REF!="x",1,0)</f>
        <v>#REF!</v>
      </c>
      <c r="EB21" s="247" t="e">
        <f>IF(#REF!="x",1,0)</f>
        <v>#REF!</v>
      </c>
      <c r="EC21" s="247"/>
      <c r="ED21" s="247" t="e">
        <f>IF(#REF!="x",1,0)</f>
        <v>#REF!</v>
      </c>
      <c r="EE21" s="247" t="e">
        <f>IF(#REF!="x",1,0)</f>
        <v>#REF!</v>
      </c>
      <c r="EF21" s="247" t="e">
        <f>IF(#REF!="x",1,0)</f>
        <v>#REF!</v>
      </c>
      <c r="EG21" s="247" t="e">
        <f>IF(#REF!="x",1,0)</f>
        <v>#REF!</v>
      </c>
      <c r="EH21" s="247" t="e">
        <f>IF(#REF!="x",1,0)</f>
        <v>#REF!</v>
      </c>
      <c r="EI21" s="247"/>
      <c r="EJ21" s="247" t="e">
        <f>IF(#REF!="x",1,0)</f>
        <v>#REF!</v>
      </c>
      <c r="EK21" s="247" t="e">
        <f>IF(#REF!="x",1,0)</f>
        <v>#REF!</v>
      </c>
      <c r="EL21" s="247" t="e">
        <f>IF(#REF!="x",1,0)</f>
        <v>#REF!</v>
      </c>
      <c r="EM21" s="247" t="e">
        <f>IF(#REF!="x",1,0)</f>
        <v>#REF!</v>
      </c>
      <c r="EN21" s="247" t="e">
        <f>IF(#REF!="x",1,0)</f>
        <v>#REF!</v>
      </c>
      <c r="EO21" s="247"/>
      <c r="EP21" s="247"/>
      <c r="EQ21" s="247"/>
      <c r="ER21" s="247"/>
      <c r="ES21" s="247" t="e">
        <f>#REF!</f>
        <v>#REF!</v>
      </c>
      <c r="ET21" s="247" t="e">
        <f>IF(#REF!="correct",1,0)</f>
        <v>#REF!</v>
      </c>
      <c r="EU21" s="247" t="e">
        <f>IF(#REF!="correct",1,0)</f>
        <v>#REF!</v>
      </c>
      <c r="EV21" s="247" t="e">
        <f>IF(#REF!="correct",1,0)</f>
        <v>#REF!</v>
      </c>
      <c r="EW21" s="247" t="e">
        <f>IF(#REF!="correct",1,0)</f>
        <v>#REF!</v>
      </c>
      <c r="EX21" s="247" t="e">
        <f>IF(#REF!="correct",1,0)</f>
        <v>#REF!</v>
      </c>
      <c r="EY21" s="247" t="e">
        <f>IF(#REF!="correct",1,0)</f>
        <v>#REF!</v>
      </c>
      <c r="EZ21" s="247" t="e">
        <f>IF(#REF!="correct",1,0)</f>
        <v>#REF!</v>
      </c>
      <c r="FA21" s="247" t="e">
        <f>IF(#REF!="correct",1,0)</f>
        <v>#REF!</v>
      </c>
      <c r="FB21" s="247" t="e">
        <f>IF(#REF!="correct",1,0)</f>
        <v>#REF!</v>
      </c>
      <c r="FC21" s="247" t="e">
        <f>IF(#REF!="correct",1,0)</f>
        <v>#REF!</v>
      </c>
      <c r="FD21" s="247" t="e">
        <f>IF(#REF!="correct",1,0)</f>
        <v>#REF!</v>
      </c>
      <c r="FE21" s="247" t="e">
        <f>IF(#REF!="correct",1,0)</f>
        <v>#REF!</v>
      </c>
      <c r="FF21" s="247" t="e">
        <f>IF(#REF!="correct",1,0)</f>
        <v>#REF!</v>
      </c>
      <c r="FG21" s="247" t="e">
        <f>IF(#REF!="correct",1,0)</f>
        <v>#REF!</v>
      </c>
      <c r="FH21" s="247" t="e">
        <f>IF(#REF!="correct",1,0)</f>
        <v>#REF!</v>
      </c>
      <c r="FI21" s="247" t="e">
        <f>IF(#REF!="correct",1,0)</f>
        <v>#REF!</v>
      </c>
      <c r="FJ21" s="247" t="e">
        <f>IF(#REF!="correct",1,0)</f>
        <v>#REF!</v>
      </c>
      <c r="FK21" s="247" t="e">
        <f>IF(#REF!="correct",1,0)</f>
        <v>#REF!</v>
      </c>
      <c r="FL21" s="247" t="e">
        <f>IF(#REF!="correct",1,0)</f>
        <v>#REF!</v>
      </c>
      <c r="FM21" s="247" t="e">
        <f>IF(#REF!="correct",1,0)</f>
        <v>#REF!</v>
      </c>
      <c r="FN21" s="247" t="e">
        <f>#REF!</f>
        <v>#REF!</v>
      </c>
      <c r="FO21" s="247"/>
      <c r="FP21" s="247"/>
      <c r="FQ21" s="247" t="e">
        <f>#REF!</f>
        <v>#REF!</v>
      </c>
      <c r="FR21" s="247"/>
      <c r="FS21" s="247"/>
      <c r="FT21" s="247" t="e">
        <f>#REF!</f>
        <v>#REF!</v>
      </c>
      <c r="FU21" s="247"/>
      <c r="FV21" s="247" t="e">
        <f>IF(#REF!="correct",1,0)</f>
        <v>#REF!</v>
      </c>
      <c r="FW21" s="247" t="e">
        <f>IF(#REF!="correct",1,0)</f>
        <v>#REF!</v>
      </c>
      <c r="FX21" s="247" t="e">
        <f>IF(#REF!="correct",1,0)</f>
        <v>#REF!</v>
      </c>
      <c r="FY21" s="247" t="e">
        <f>IF(#REF!="correct",1,0)</f>
        <v>#REF!</v>
      </c>
      <c r="FZ21" s="247" t="e">
        <f>IF(#REF!=36,1,0)</f>
        <v>#REF!</v>
      </c>
      <c r="GA21" s="247" t="e">
        <f>IF(#REF!=34,1,0)</f>
        <v>#REF!</v>
      </c>
      <c r="GB21" s="247" t="e">
        <f>IF(#REF!=60,1,0)</f>
        <v>#REF!</v>
      </c>
      <c r="GC21" s="247" t="e">
        <f>IF(#REF!=70,1,0)</f>
        <v>#REF!</v>
      </c>
      <c r="GD21" s="247" t="e">
        <f>IF(OR(#REF!=80,#REF!=81),1,0)</f>
        <v>#REF!</v>
      </c>
      <c r="GE21" s="247" t="e">
        <f>IF(OR(#REF!=82,#REF!=83),1,0)</f>
        <v>#REF!</v>
      </c>
      <c r="GF21" s="247" t="e">
        <f>IF(OR(#REF!=10,#REF!=12),1,0)</f>
        <v>#REF!</v>
      </c>
      <c r="GG21" s="247" t="e">
        <f>IF(OR(#REF!=40,#REF!=41),1,0)</f>
        <v>#REF!</v>
      </c>
      <c r="GH21" s="247" t="e">
        <f>IF(OR(#REF!=45,#REF!=46),1,0)</f>
        <v>#REF!</v>
      </c>
      <c r="GI21" s="247" t="e">
        <f>IF(OR(#REF!=38,#REF!=39),1,0)</f>
        <v>#REF!</v>
      </c>
      <c r="GJ21" s="247" t="e">
        <f>IF(OR(#REF!=32,#REF!=35,#REF!=37),1,0)</f>
        <v>#REF!</v>
      </c>
      <c r="GK21" s="247" t="e">
        <f>IF(OR(#REF!=14,#REF!=15),1,0)</f>
        <v>#REF!</v>
      </c>
      <c r="GL21" s="247" t="e">
        <f>IF(OR(#REF!=23,#REF!=24),1,0)</f>
        <v>#REF!</v>
      </c>
      <c r="GM21" s="247" t="e">
        <f>IF(OR(#REF!=27,#REF!=28),1,0)</f>
        <v>#REF!</v>
      </c>
      <c r="GN21" s="247" t="e">
        <f>IF(OR(#REF!=40,#REF!=42),1,0)</f>
        <v>#REF!</v>
      </c>
      <c r="GO21" s="247" t="e">
        <f>IF(#REF!="correct",1,0)</f>
        <v>#REF!</v>
      </c>
      <c r="GP21" s="247" t="e">
        <f>IF(#REF!="correct",1,0)</f>
        <v>#REF!</v>
      </c>
      <c r="GQ21" s="247" t="e">
        <f>IF(#REF!="correct",1,0)</f>
        <v>#REF!</v>
      </c>
      <c r="GR21" s="247" t="e">
        <f>IF(#REF!="correct",1,0)</f>
        <v>#REF!</v>
      </c>
      <c r="GS21" s="247" t="e">
        <f>IF(#REF!="correct",1,0)</f>
        <v>#REF!</v>
      </c>
      <c r="GT21" s="247" t="e">
        <f>IF(#REF!="correct",1,0)</f>
        <v>#REF!</v>
      </c>
      <c r="GU21" s="247" t="e">
        <f>IF(#REF!="correct",1,0)</f>
        <v>#REF!</v>
      </c>
      <c r="GV21" s="247" t="e">
        <f>IF(#REF!="correct",1,0)</f>
        <v>#REF!</v>
      </c>
      <c r="GW21" s="247" t="e">
        <f>IF(#REF!="correct",1,0)</f>
        <v>#REF!</v>
      </c>
      <c r="GX21" s="247" t="e">
        <f>IF(#REF!="correct",1,0)</f>
        <v>#REF!</v>
      </c>
      <c r="GY21" s="247" t="e">
        <f>IF(#REF!="correct",1,0)</f>
        <v>#REF!</v>
      </c>
      <c r="GZ21" s="247" t="e">
        <f>IF(#REF!="correct",1,0)</f>
        <v>#REF!</v>
      </c>
      <c r="HA21" s="247" t="e">
        <f>IF(#REF!="correct",1,0)</f>
        <v>#REF!</v>
      </c>
      <c r="HB21" s="247" t="e">
        <f>IF(#REF!="correct",1,0)</f>
        <v>#REF!</v>
      </c>
      <c r="HC21" s="247" t="e">
        <f>IF(#REF!="correct",1,0)</f>
        <v>#REF!</v>
      </c>
      <c r="HD21" s="247" t="e">
        <f>IF(#REF!="correct",1,0)</f>
        <v>#REF!</v>
      </c>
      <c r="HE21" s="247" t="e">
        <f>IF(#REF!="correct",1,0)</f>
        <v>#REF!</v>
      </c>
      <c r="HF21" s="247" t="e">
        <f>IF(#REF!="correct",1,0)</f>
        <v>#REF!</v>
      </c>
      <c r="HG21" s="247" t="e">
        <f>IF(#REF!="correct",1,0)</f>
        <v>#REF!</v>
      </c>
      <c r="HH21" s="247" t="e">
        <f>IF(#REF!="correct",1,0)</f>
        <v>#REF!</v>
      </c>
      <c r="HI21" s="247" t="e">
        <f>IF(#REF!="correct",1,0)</f>
        <v>#REF!</v>
      </c>
      <c r="HJ21" s="247" t="e">
        <f>IF(#REF!="correct",1,0)</f>
        <v>#REF!</v>
      </c>
      <c r="HK21" s="247" t="e">
        <f>IF(#REF!="correct",1,0)</f>
        <v>#REF!</v>
      </c>
      <c r="HL21" s="247" t="e">
        <f>IF(#REF!="correct",1,0)</f>
        <v>#REF!</v>
      </c>
      <c r="HM21" s="247" t="e">
        <f>IF(#REF!="correct",1,0)</f>
        <v>#REF!</v>
      </c>
      <c r="HN21" s="247" t="e">
        <f>IF(#REF!="correct",1,0)</f>
        <v>#REF!</v>
      </c>
      <c r="HO21" s="247" t="e">
        <f>IF(#REF!="correct",1,0)</f>
        <v>#REF!</v>
      </c>
      <c r="HP21" s="247" t="e">
        <f>IF(#REF!="correct",1,0)</f>
        <v>#REF!</v>
      </c>
      <c r="HQ21" s="247" t="e">
        <f>IF(#REF!="correct",1,0)</f>
        <v>#REF!</v>
      </c>
      <c r="HR21" s="247" t="e">
        <f>IF(#REF!="correct",1,0)</f>
        <v>#REF!</v>
      </c>
      <c r="HS21" s="247" t="e">
        <f>IF(#REF!="correct",1,0)</f>
        <v>#REF!</v>
      </c>
      <c r="HT21" s="247" t="e">
        <f>IF(#REF!="correct",1,0)</f>
        <v>#REF!</v>
      </c>
      <c r="HU21" s="247" t="e">
        <f>IF(#REF!="correct",1,0)</f>
        <v>#REF!</v>
      </c>
      <c r="HV21" s="247" t="e">
        <f>IF(#REF!="correct",1,0)</f>
        <v>#REF!</v>
      </c>
      <c r="HW21" s="247" t="e">
        <f>IF(#REF!="correct",1,0)</f>
        <v>#REF!</v>
      </c>
      <c r="HX21" s="247" t="e">
        <f>IF(#REF!="correct",1,0)</f>
        <v>#REF!</v>
      </c>
      <c r="HY21" s="247" t="e">
        <f>IF(#REF!="correct",1,0)</f>
        <v>#REF!</v>
      </c>
      <c r="HZ21" s="247" t="e">
        <f>IF(#REF!="correct",1,0)</f>
        <v>#REF!</v>
      </c>
      <c r="IA21" s="247" t="e">
        <f>IF(#REF!="correct",1,0)</f>
        <v>#REF!</v>
      </c>
    </row>
    <row r="22" spans="1:235">
      <c r="A22" s="96">
        <f>Classe!B29</f>
        <v>0</v>
      </c>
      <c r="B22" s="96">
        <f>Classe!C29</f>
        <v>0</v>
      </c>
      <c r="C22" s="247" t="e">
        <f>IF(#REF!=3,1,0)</f>
        <v>#REF!</v>
      </c>
      <c r="D22" s="247" t="e">
        <f>IF(#REF!=4,1,0)</f>
        <v>#REF!</v>
      </c>
      <c r="E22" s="247" t="e">
        <f>IF(#REF!=2,1,0)</f>
        <v>#REF!</v>
      </c>
      <c r="F22" s="247" t="e">
        <f>IF(#REF!=1,1,0)</f>
        <v>#REF!</v>
      </c>
      <c r="G22" s="247" t="e">
        <f>IF(#REF!=4,1,0)</f>
        <v>#REF!</v>
      </c>
      <c r="H22" s="247" t="e">
        <f>IF(#REF!=1,1,0)</f>
        <v>#REF!</v>
      </c>
      <c r="I22" s="247" t="e">
        <f>IF(#REF!=2,1,0)</f>
        <v>#REF!</v>
      </c>
      <c r="J22" s="247" t="e">
        <f>IF(#REF!=3,1,0)</f>
        <v>#REF!</v>
      </c>
      <c r="K22" s="247" t="e">
        <f>IF(#REF!=1,1,0)</f>
        <v>#REF!</v>
      </c>
      <c r="L22" s="247" t="e">
        <f>IF(#REF!=1,1,0)</f>
        <v>#REF!</v>
      </c>
      <c r="M22" s="247" t="e">
        <f>IF(#REF!=4,1,0)</f>
        <v>#REF!</v>
      </c>
      <c r="N22" s="247" t="e">
        <f>IF(#REF!=3,1,0)</f>
        <v>#REF!</v>
      </c>
      <c r="O22" s="247" t="e">
        <f>IF(#REF!=3,1,0)</f>
        <v>#REF!</v>
      </c>
      <c r="P22" s="247" t="e">
        <f>IF(#REF!=3,1,0)</f>
        <v>#REF!</v>
      </c>
      <c r="Q22" s="247" t="e">
        <f>IF(#REF!="recette",1,0)</f>
        <v>#REF!</v>
      </c>
      <c r="R22" s="247" t="e">
        <f>IF(#REF!="tarte aux pommes",1,0)</f>
        <v>#REF!</v>
      </c>
      <c r="S22" s="247" t="e">
        <f>IF(#REF!="compote",1,0)</f>
        <v>#REF!</v>
      </c>
      <c r="T22" s="247" t="e">
        <f>IF(#REF!="four",1,0)</f>
        <v>#REF!</v>
      </c>
      <c r="U22" s="247" t="e">
        <f>IF(#REF!="correct",1,0)</f>
        <v>#REF!</v>
      </c>
      <c r="V22" s="247" t="e">
        <f>IF(#REF!="correct",1,0)</f>
        <v>#REF!</v>
      </c>
      <c r="W22" s="247" t="e">
        <f>IF(#REF!="correct",1,0)</f>
        <v>#REF!</v>
      </c>
      <c r="X22" s="247" t="e">
        <f>IF(#REF!="correct",1,0)</f>
        <v>#REF!</v>
      </c>
      <c r="Y22" s="247" t="e">
        <f>IF(#REF!="correct",1,0)</f>
        <v>#REF!</v>
      </c>
      <c r="Z22" s="247" t="e">
        <f>IF(#REF!="correct",1,0)</f>
        <v>#REF!</v>
      </c>
      <c r="AA22" s="247" t="e">
        <f>IF(#REF!="correct",1,0)</f>
        <v>#REF!</v>
      </c>
      <c r="AB22" s="247" t="e">
        <f>IF(#REF!="correct",1,0)</f>
        <v>#REF!</v>
      </c>
      <c r="AC22" s="247" t="e">
        <f>IF(#REF!="correct",1,0)</f>
        <v>#REF!</v>
      </c>
      <c r="AD22" s="247" t="e">
        <f>IF(#REF!="correct",1,0)</f>
        <v>#REF!</v>
      </c>
      <c r="AE22" s="247" t="e">
        <f>IF(#REF!="correct",1,0)</f>
        <v>#REF!</v>
      </c>
      <c r="AF22" s="247" t="e">
        <f>IF(#REF!="correct",1,0)</f>
        <v>#REF!</v>
      </c>
      <c r="AG22" s="247" t="e">
        <f>IF(#REF!="correct",1,0)</f>
        <v>#REF!</v>
      </c>
      <c r="AH22" s="247" t="e">
        <f>IF(#REF!="correct",1,0)</f>
        <v>#REF!</v>
      </c>
      <c r="AI22" s="247" t="e">
        <f>IF(#REF!="correct",1,0)</f>
        <v>#REF!</v>
      </c>
      <c r="AJ22" s="247" t="e">
        <f>IF(#REF!="correct",1,0)</f>
        <v>#REF!</v>
      </c>
      <c r="AK22" s="247" t="e">
        <f>#REF!</f>
        <v>#REF!</v>
      </c>
      <c r="AL22" s="247"/>
      <c r="AM22" s="247" t="e">
        <f>IF(#REF!=1,1,0)</f>
        <v>#REF!</v>
      </c>
      <c r="AN22" s="247" t="e">
        <f>IF(#REF!=2,1,0)</f>
        <v>#REF!</v>
      </c>
      <c r="AO22" s="247" t="e">
        <f>IF(#REF!=2,1,0)</f>
        <v>#REF!</v>
      </c>
      <c r="AP22" s="247" t="e">
        <f>IF(#REF!=2,1,0)</f>
        <v>#REF!</v>
      </c>
      <c r="AQ22" s="247" t="e">
        <f>IF(#REF!=2,1,0)</f>
        <v>#REF!</v>
      </c>
      <c r="AR22" s="247" t="e">
        <f>IF(#REF!=3,1,0)</f>
        <v>#REF!</v>
      </c>
      <c r="AS22" s="247" t="e">
        <f>IF(#REF!=2,1,0)</f>
        <v>#REF!</v>
      </c>
      <c r="AT22" s="247" t="e">
        <f>IF(#REF!=1,1,0)</f>
        <v>#REF!</v>
      </c>
      <c r="AU22" s="247" t="e">
        <f>IF(#REF!=3,1,0)</f>
        <v>#REF!</v>
      </c>
      <c r="AV22" s="247" t="e">
        <f>IF(#REF!=4,1,0)</f>
        <v>#REF!</v>
      </c>
      <c r="AW22" s="247" t="e">
        <f>IF(#REF!=4,1,0)</f>
        <v>#REF!</v>
      </c>
      <c r="AX22" s="247" t="e">
        <f>IF(#REF!=1,1,0)</f>
        <v>#REF!</v>
      </c>
      <c r="AY22" s="247" t="e">
        <f>IF(#REF!=2,1,0)</f>
        <v>#REF!</v>
      </c>
      <c r="AZ22" s="247" t="e">
        <f>IF(#REF!=1,1,0)</f>
        <v>#REF!</v>
      </c>
      <c r="BA22" s="247" t="e">
        <f>IF(#REF!=2,1,0)</f>
        <v>#REF!</v>
      </c>
      <c r="BB22" s="247" t="e">
        <f>IF(#REF!="obligatoire",1,0)</f>
        <v>#REF!</v>
      </c>
      <c r="BC22" s="247" t="e">
        <f>IF(#REF!="plusieurs cycles",1,0)</f>
        <v>#REF!</v>
      </c>
      <c r="BD22" s="247" t="e">
        <f>IF(#REF!="cerveau",1,0)</f>
        <v>#REF!</v>
      </c>
      <c r="BE22" s="247" t="e">
        <f>IF(#REF!="énergie",1,0)</f>
        <v>#REF!</v>
      </c>
      <c r="BF22" s="247" t="e">
        <f>IF(#REF!="chez eux",1,0)</f>
        <v>#REF!</v>
      </c>
      <c r="BG22" s="247" t="e">
        <f>IF(#REF!="après-midi",1,0)</f>
        <v>#REF!</v>
      </c>
      <c r="BH22" s="247" t="e">
        <f>IF(#REF!="barrage",1,0)</f>
        <v>#REF!</v>
      </c>
      <c r="BI22" s="247" t="e">
        <f>IF(#REF!="se baigner",1,0)</f>
        <v>#REF!</v>
      </c>
      <c r="BJ22" s="247" t="e">
        <f>IF(#REF!="correct",1,0)</f>
        <v>#REF!</v>
      </c>
      <c r="BK22" s="247" t="e">
        <f>IF(#REF!="correct",1,0)</f>
        <v>#REF!</v>
      </c>
      <c r="BL22" s="247" t="e">
        <f>IF(#REF!="correct",1,0)</f>
        <v>#REF!</v>
      </c>
      <c r="BM22" s="247" t="e">
        <f>IF(#REF!="correct",1,0)</f>
        <v>#REF!</v>
      </c>
      <c r="BN22" s="247" t="e">
        <f>IF(#REF!="correct",1,0)</f>
        <v>#REF!</v>
      </c>
      <c r="BO22" s="247" t="e">
        <f>IF(#REF!="correct",1,0)</f>
        <v>#REF!</v>
      </c>
      <c r="BP22" s="247" t="e">
        <f>IF(#REF!="correct",1,0)</f>
        <v>#REF!</v>
      </c>
      <c r="BQ22" s="247" t="e">
        <f>IF(#REF!="correct",1,0)</f>
        <v>#REF!</v>
      </c>
      <c r="BR22" s="247" t="e">
        <f>IF(#REF!="correct",1,0)</f>
        <v>#REF!</v>
      </c>
      <c r="BS22" s="247" t="e">
        <f>IF(#REF!="correct",1,0)</f>
        <v>#REF!</v>
      </c>
      <c r="BT22" s="247" t="e">
        <f>IF(#REF!="correct",1,0)</f>
        <v>#REF!</v>
      </c>
      <c r="BU22" s="247"/>
      <c r="BV22" s="247" t="e">
        <f>IF(#REF!="x",1,0)</f>
        <v>#REF!</v>
      </c>
      <c r="BW22" s="247" t="e">
        <f>IF(#REF!="x",1,0)</f>
        <v>#REF!</v>
      </c>
      <c r="BX22" s="247" t="e">
        <f>IF(#REF!="x",1,0)</f>
        <v>#REF!</v>
      </c>
      <c r="BY22" s="247" t="e">
        <f>IF(#REF!="x",1,0)</f>
        <v>#REF!</v>
      </c>
      <c r="BZ22" s="247" t="e">
        <f>IF(#REF!="x",1,0)</f>
        <v>#REF!</v>
      </c>
      <c r="CA22" s="247"/>
      <c r="CB22" s="247" t="e">
        <f>IF(#REF!="x",1,0)</f>
        <v>#REF!</v>
      </c>
      <c r="CC22" s="247" t="e">
        <f>IF(#REF!="x",1,0)</f>
        <v>#REF!</v>
      </c>
      <c r="CD22" s="247" t="e">
        <f>IF(#REF!="x",1,0)</f>
        <v>#REF!</v>
      </c>
      <c r="CE22" s="247" t="e">
        <f>IF(#REF!="x",1,0)</f>
        <v>#REF!</v>
      </c>
      <c r="CF22" s="247" t="e">
        <f>IF(#REF!="x",1,0)</f>
        <v>#REF!</v>
      </c>
      <c r="CG22" s="247"/>
      <c r="CH22" s="247" t="e">
        <f>IF(#REF!="x",1,0)</f>
        <v>#REF!</v>
      </c>
      <c r="CI22" s="247" t="e">
        <f>IF(#REF!="x",1,0)</f>
        <v>#REF!</v>
      </c>
      <c r="CJ22" s="247" t="e">
        <f>IF(#REF!="x",1,0)</f>
        <v>#REF!</v>
      </c>
      <c r="CK22" s="247" t="e">
        <f>IF(#REF!="x",1,0)</f>
        <v>#REF!</v>
      </c>
      <c r="CL22" s="247" t="e">
        <f>IF(#REF!="x",1,0)</f>
        <v>#REF!</v>
      </c>
      <c r="CM22" s="247"/>
      <c r="CN22" s="247" t="e">
        <f>IF(#REF!="x",1,0)</f>
        <v>#REF!</v>
      </c>
      <c r="CO22" s="247" t="e">
        <f>IF(#REF!="x",1,0)</f>
        <v>#REF!</v>
      </c>
      <c r="CP22" s="247" t="e">
        <f>IF(#REF!="x",1,0)</f>
        <v>#REF!</v>
      </c>
      <c r="CQ22" s="247" t="e">
        <f>IF(#REF!="x",1,0)</f>
        <v>#REF!</v>
      </c>
      <c r="CR22" s="247" t="e">
        <f>IF(#REF!="x",1,0)</f>
        <v>#REF!</v>
      </c>
      <c r="CS22" s="247"/>
      <c r="CT22" s="247" t="e">
        <f>IF(#REF!="x",1,0)</f>
        <v>#REF!</v>
      </c>
      <c r="CU22" s="247" t="e">
        <f>IF(#REF!="x",1,0)</f>
        <v>#REF!</v>
      </c>
      <c r="CV22" s="247" t="e">
        <f>IF(#REF!="x",1,0)</f>
        <v>#REF!</v>
      </c>
      <c r="CW22" s="247" t="e">
        <f>IF(#REF!="x",1,0)</f>
        <v>#REF!</v>
      </c>
      <c r="CX22" s="247" t="e">
        <f>IF(#REF!="x",1,0)</f>
        <v>#REF!</v>
      </c>
      <c r="CY22" s="247"/>
      <c r="CZ22" s="247" t="e">
        <f>IF(#REF!="x",1,0)</f>
        <v>#REF!</v>
      </c>
      <c r="DA22" s="247" t="e">
        <f>IF(#REF!="x",1,0)</f>
        <v>#REF!</v>
      </c>
      <c r="DB22" s="247" t="e">
        <f>IF(#REF!="x",1,0)</f>
        <v>#REF!</v>
      </c>
      <c r="DC22" s="247" t="e">
        <f>IF(#REF!="x",1,0)</f>
        <v>#REF!</v>
      </c>
      <c r="DD22" s="247" t="e">
        <f>IF(#REF!="x",1,0)</f>
        <v>#REF!</v>
      </c>
      <c r="DE22" s="247"/>
      <c r="DF22" s="247" t="e">
        <f>IF(#REF!="x",1,0)</f>
        <v>#REF!</v>
      </c>
      <c r="DG22" s="247" t="e">
        <f>IF(#REF!="x",1,0)</f>
        <v>#REF!</v>
      </c>
      <c r="DH22" s="247" t="e">
        <f>IF(#REF!="x",1,0)</f>
        <v>#REF!</v>
      </c>
      <c r="DI22" s="247" t="e">
        <f>IF(#REF!="x",1,0)</f>
        <v>#REF!</v>
      </c>
      <c r="DJ22" s="247" t="e">
        <f>IF(#REF!="x",1,0)</f>
        <v>#REF!</v>
      </c>
      <c r="DK22" s="247"/>
      <c r="DL22" s="247" t="e">
        <f>IF(#REF!="x",1,0)</f>
        <v>#REF!</v>
      </c>
      <c r="DM22" s="247" t="e">
        <f>IF(#REF!="x",1,0)</f>
        <v>#REF!</v>
      </c>
      <c r="DN22" s="247" t="e">
        <f>IF(#REF!="x",1,0)</f>
        <v>#REF!</v>
      </c>
      <c r="DO22" s="247" t="e">
        <f>IF(#REF!="x",1,0)</f>
        <v>#REF!</v>
      </c>
      <c r="DP22" s="247" t="e">
        <f>IF(#REF!="x",1,0)</f>
        <v>#REF!</v>
      </c>
      <c r="DQ22" s="247"/>
      <c r="DR22" s="247" t="e">
        <f>IF(#REF!="x",1,0)</f>
        <v>#REF!</v>
      </c>
      <c r="DS22" s="247" t="e">
        <f>IF(#REF!="x",1,0)</f>
        <v>#REF!</v>
      </c>
      <c r="DT22" s="247" t="e">
        <f>IF(#REF!="x",1,0)</f>
        <v>#REF!</v>
      </c>
      <c r="DU22" s="247" t="e">
        <f>IF(#REF!="x",1,0)</f>
        <v>#REF!</v>
      </c>
      <c r="DV22" s="247" t="e">
        <f>IF(#REF!="x",1,0)</f>
        <v>#REF!</v>
      </c>
      <c r="DW22" s="247"/>
      <c r="DX22" s="247" t="e">
        <f>IF(#REF!="x",1,0)</f>
        <v>#REF!</v>
      </c>
      <c r="DY22" s="247" t="e">
        <f>IF(#REF!="x",1,0)</f>
        <v>#REF!</v>
      </c>
      <c r="DZ22" s="247" t="e">
        <f>IF(#REF!="x",1,0)</f>
        <v>#REF!</v>
      </c>
      <c r="EA22" s="247" t="e">
        <f>IF(#REF!="x",1,0)</f>
        <v>#REF!</v>
      </c>
      <c r="EB22" s="247" t="e">
        <f>IF(#REF!="x",1,0)</f>
        <v>#REF!</v>
      </c>
      <c r="EC22" s="247"/>
      <c r="ED22" s="247" t="e">
        <f>IF(#REF!="x",1,0)</f>
        <v>#REF!</v>
      </c>
      <c r="EE22" s="247" t="e">
        <f>IF(#REF!="x",1,0)</f>
        <v>#REF!</v>
      </c>
      <c r="EF22" s="247" t="e">
        <f>IF(#REF!="x",1,0)</f>
        <v>#REF!</v>
      </c>
      <c r="EG22" s="247" t="e">
        <f>IF(#REF!="x",1,0)</f>
        <v>#REF!</v>
      </c>
      <c r="EH22" s="247" t="e">
        <f>IF(#REF!="x",1,0)</f>
        <v>#REF!</v>
      </c>
      <c r="EI22" s="247"/>
      <c r="EJ22" s="247" t="e">
        <f>IF(#REF!="x",1,0)</f>
        <v>#REF!</v>
      </c>
      <c r="EK22" s="247" t="e">
        <f>IF(#REF!="x",1,0)</f>
        <v>#REF!</v>
      </c>
      <c r="EL22" s="247" t="e">
        <f>IF(#REF!="x",1,0)</f>
        <v>#REF!</v>
      </c>
      <c r="EM22" s="247" t="e">
        <f>IF(#REF!="x",1,0)</f>
        <v>#REF!</v>
      </c>
      <c r="EN22" s="247" t="e">
        <f>IF(#REF!="x",1,0)</f>
        <v>#REF!</v>
      </c>
      <c r="EO22" s="247"/>
      <c r="EP22" s="247"/>
      <c r="EQ22" s="247"/>
      <c r="ER22" s="247"/>
      <c r="ES22" s="247" t="e">
        <f>#REF!</f>
        <v>#REF!</v>
      </c>
      <c r="ET22" s="247" t="e">
        <f>IF(#REF!="correct",1,0)</f>
        <v>#REF!</v>
      </c>
      <c r="EU22" s="247" t="e">
        <f>IF(#REF!="correct",1,0)</f>
        <v>#REF!</v>
      </c>
      <c r="EV22" s="247" t="e">
        <f>IF(#REF!="correct",1,0)</f>
        <v>#REF!</v>
      </c>
      <c r="EW22" s="247" t="e">
        <f>IF(#REF!="correct",1,0)</f>
        <v>#REF!</v>
      </c>
      <c r="EX22" s="247" t="e">
        <f>IF(#REF!="correct",1,0)</f>
        <v>#REF!</v>
      </c>
      <c r="EY22" s="247" t="e">
        <f>IF(#REF!="correct",1,0)</f>
        <v>#REF!</v>
      </c>
      <c r="EZ22" s="247" t="e">
        <f>IF(#REF!="correct",1,0)</f>
        <v>#REF!</v>
      </c>
      <c r="FA22" s="247" t="e">
        <f>IF(#REF!="correct",1,0)</f>
        <v>#REF!</v>
      </c>
      <c r="FB22" s="247" t="e">
        <f>IF(#REF!="correct",1,0)</f>
        <v>#REF!</v>
      </c>
      <c r="FC22" s="247" t="e">
        <f>IF(#REF!="correct",1,0)</f>
        <v>#REF!</v>
      </c>
      <c r="FD22" s="247" t="e">
        <f>IF(#REF!="correct",1,0)</f>
        <v>#REF!</v>
      </c>
      <c r="FE22" s="247" t="e">
        <f>IF(#REF!="correct",1,0)</f>
        <v>#REF!</v>
      </c>
      <c r="FF22" s="247" t="e">
        <f>IF(#REF!="correct",1,0)</f>
        <v>#REF!</v>
      </c>
      <c r="FG22" s="247" t="e">
        <f>IF(#REF!="correct",1,0)</f>
        <v>#REF!</v>
      </c>
      <c r="FH22" s="247" t="e">
        <f>IF(#REF!="correct",1,0)</f>
        <v>#REF!</v>
      </c>
      <c r="FI22" s="247" t="e">
        <f>IF(#REF!="correct",1,0)</f>
        <v>#REF!</v>
      </c>
      <c r="FJ22" s="247" t="e">
        <f>IF(#REF!="correct",1,0)</f>
        <v>#REF!</v>
      </c>
      <c r="FK22" s="247" t="e">
        <f>IF(#REF!="correct",1,0)</f>
        <v>#REF!</v>
      </c>
      <c r="FL22" s="247" t="e">
        <f>IF(#REF!="correct",1,0)</f>
        <v>#REF!</v>
      </c>
      <c r="FM22" s="247" t="e">
        <f>IF(#REF!="correct",1,0)</f>
        <v>#REF!</v>
      </c>
      <c r="FN22" s="247" t="e">
        <f>#REF!</f>
        <v>#REF!</v>
      </c>
      <c r="FO22" s="247"/>
      <c r="FP22" s="247"/>
      <c r="FQ22" s="247" t="e">
        <f>#REF!</f>
        <v>#REF!</v>
      </c>
      <c r="FR22" s="247"/>
      <c r="FS22" s="247"/>
      <c r="FT22" s="247" t="e">
        <f>#REF!</f>
        <v>#REF!</v>
      </c>
      <c r="FU22" s="247"/>
      <c r="FV22" s="247" t="e">
        <f>IF(#REF!="correct",1,0)</f>
        <v>#REF!</v>
      </c>
      <c r="FW22" s="247" t="e">
        <f>IF(#REF!="correct",1,0)</f>
        <v>#REF!</v>
      </c>
      <c r="FX22" s="247" t="e">
        <f>IF(#REF!="correct",1,0)</f>
        <v>#REF!</v>
      </c>
      <c r="FY22" s="247" t="e">
        <f>IF(#REF!="correct",1,0)</f>
        <v>#REF!</v>
      </c>
      <c r="FZ22" s="247" t="e">
        <f>IF(#REF!=36,1,0)</f>
        <v>#REF!</v>
      </c>
      <c r="GA22" s="247" t="e">
        <f>IF(#REF!=34,1,0)</f>
        <v>#REF!</v>
      </c>
      <c r="GB22" s="247" t="e">
        <f>IF(#REF!=60,1,0)</f>
        <v>#REF!</v>
      </c>
      <c r="GC22" s="247" t="e">
        <f>IF(#REF!=70,1,0)</f>
        <v>#REF!</v>
      </c>
      <c r="GD22" s="247" t="e">
        <f>IF(OR(#REF!=80,#REF!=81),1,0)</f>
        <v>#REF!</v>
      </c>
      <c r="GE22" s="247" t="e">
        <f>IF(OR(#REF!=82,#REF!=83),1,0)</f>
        <v>#REF!</v>
      </c>
      <c r="GF22" s="247" t="e">
        <f>IF(OR(#REF!=10,#REF!=12),1,0)</f>
        <v>#REF!</v>
      </c>
      <c r="GG22" s="247" t="e">
        <f>IF(OR(#REF!=40,#REF!=41),1,0)</f>
        <v>#REF!</v>
      </c>
      <c r="GH22" s="247" t="e">
        <f>IF(OR(#REF!=45,#REF!=46),1,0)</f>
        <v>#REF!</v>
      </c>
      <c r="GI22" s="247" t="e">
        <f>IF(OR(#REF!=38,#REF!=39),1,0)</f>
        <v>#REF!</v>
      </c>
      <c r="GJ22" s="247" t="e">
        <f>IF(OR(#REF!=32,#REF!=35,#REF!=37),1,0)</f>
        <v>#REF!</v>
      </c>
      <c r="GK22" s="247" t="e">
        <f>IF(OR(#REF!=14,#REF!=15),1,0)</f>
        <v>#REF!</v>
      </c>
      <c r="GL22" s="247" t="e">
        <f>IF(OR(#REF!=23,#REF!=24),1,0)</f>
        <v>#REF!</v>
      </c>
      <c r="GM22" s="247" t="e">
        <f>IF(OR(#REF!=27,#REF!=28),1,0)</f>
        <v>#REF!</v>
      </c>
      <c r="GN22" s="247" t="e">
        <f>IF(OR(#REF!=40,#REF!=42),1,0)</f>
        <v>#REF!</v>
      </c>
      <c r="GO22" s="247" t="e">
        <f>IF(#REF!="correct",1,0)</f>
        <v>#REF!</v>
      </c>
      <c r="GP22" s="247" t="e">
        <f>IF(#REF!="correct",1,0)</f>
        <v>#REF!</v>
      </c>
      <c r="GQ22" s="247" t="e">
        <f>IF(#REF!="correct",1,0)</f>
        <v>#REF!</v>
      </c>
      <c r="GR22" s="247" t="e">
        <f>IF(#REF!="correct",1,0)</f>
        <v>#REF!</v>
      </c>
      <c r="GS22" s="247" t="e">
        <f>IF(#REF!="correct",1,0)</f>
        <v>#REF!</v>
      </c>
      <c r="GT22" s="247" t="e">
        <f>IF(#REF!="correct",1,0)</f>
        <v>#REF!</v>
      </c>
      <c r="GU22" s="247" t="e">
        <f>IF(#REF!="correct",1,0)</f>
        <v>#REF!</v>
      </c>
      <c r="GV22" s="247" t="e">
        <f>IF(#REF!="correct",1,0)</f>
        <v>#REF!</v>
      </c>
      <c r="GW22" s="247" t="e">
        <f>IF(#REF!="correct",1,0)</f>
        <v>#REF!</v>
      </c>
      <c r="GX22" s="247" t="e">
        <f>IF(#REF!="correct",1,0)</f>
        <v>#REF!</v>
      </c>
      <c r="GY22" s="247" t="e">
        <f>IF(#REF!="correct",1,0)</f>
        <v>#REF!</v>
      </c>
      <c r="GZ22" s="247" t="e">
        <f>IF(#REF!="correct",1,0)</f>
        <v>#REF!</v>
      </c>
      <c r="HA22" s="247" t="e">
        <f>IF(#REF!="correct",1,0)</f>
        <v>#REF!</v>
      </c>
      <c r="HB22" s="247" t="e">
        <f>IF(#REF!="correct",1,0)</f>
        <v>#REF!</v>
      </c>
      <c r="HC22" s="247" t="e">
        <f>IF(#REF!="correct",1,0)</f>
        <v>#REF!</v>
      </c>
      <c r="HD22" s="247" t="e">
        <f>IF(#REF!="correct",1,0)</f>
        <v>#REF!</v>
      </c>
      <c r="HE22" s="247" t="e">
        <f>IF(#REF!="correct",1,0)</f>
        <v>#REF!</v>
      </c>
      <c r="HF22" s="247" t="e">
        <f>IF(#REF!="correct",1,0)</f>
        <v>#REF!</v>
      </c>
      <c r="HG22" s="247" t="e">
        <f>IF(#REF!="correct",1,0)</f>
        <v>#REF!</v>
      </c>
      <c r="HH22" s="247" t="e">
        <f>IF(#REF!="correct",1,0)</f>
        <v>#REF!</v>
      </c>
      <c r="HI22" s="247" t="e">
        <f>IF(#REF!="correct",1,0)</f>
        <v>#REF!</v>
      </c>
      <c r="HJ22" s="247" t="e">
        <f>IF(#REF!="correct",1,0)</f>
        <v>#REF!</v>
      </c>
      <c r="HK22" s="247" t="e">
        <f>IF(#REF!="correct",1,0)</f>
        <v>#REF!</v>
      </c>
      <c r="HL22" s="247" t="e">
        <f>IF(#REF!="correct",1,0)</f>
        <v>#REF!</v>
      </c>
      <c r="HM22" s="247" t="e">
        <f>IF(#REF!="correct",1,0)</f>
        <v>#REF!</v>
      </c>
      <c r="HN22" s="247" t="e">
        <f>IF(#REF!="correct",1,0)</f>
        <v>#REF!</v>
      </c>
      <c r="HO22" s="247" t="e">
        <f>IF(#REF!="correct",1,0)</f>
        <v>#REF!</v>
      </c>
      <c r="HP22" s="247" t="e">
        <f>IF(#REF!="correct",1,0)</f>
        <v>#REF!</v>
      </c>
      <c r="HQ22" s="247" t="e">
        <f>IF(#REF!="correct",1,0)</f>
        <v>#REF!</v>
      </c>
      <c r="HR22" s="247" t="e">
        <f>IF(#REF!="correct",1,0)</f>
        <v>#REF!</v>
      </c>
      <c r="HS22" s="247" t="e">
        <f>IF(#REF!="correct",1,0)</f>
        <v>#REF!</v>
      </c>
      <c r="HT22" s="247" t="e">
        <f>IF(#REF!="correct",1,0)</f>
        <v>#REF!</v>
      </c>
      <c r="HU22" s="247" t="e">
        <f>IF(#REF!="correct",1,0)</f>
        <v>#REF!</v>
      </c>
      <c r="HV22" s="247" t="e">
        <f>IF(#REF!="correct",1,0)</f>
        <v>#REF!</v>
      </c>
      <c r="HW22" s="247" t="e">
        <f>IF(#REF!="correct",1,0)</f>
        <v>#REF!</v>
      </c>
      <c r="HX22" s="247" t="e">
        <f>IF(#REF!="correct",1,0)</f>
        <v>#REF!</v>
      </c>
      <c r="HY22" s="247" t="e">
        <f>IF(#REF!="correct",1,0)</f>
        <v>#REF!</v>
      </c>
      <c r="HZ22" s="247" t="e">
        <f>IF(#REF!="correct",1,0)</f>
        <v>#REF!</v>
      </c>
      <c r="IA22" s="247" t="e">
        <f>IF(#REF!="correct",1,0)</f>
        <v>#REF!</v>
      </c>
    </row>
    <row r="23" spans="1:235">
      <c r="A23" s="96">
        <f>Classe!B30</f>
        <v>0</v>
      </c>
      <c r="B23" s="96">
        <f>Classe!C30</f>
        <v>0</v>
      </c>
      <c r="C23" s="247" t="e">
        <f>IF(#REF!=3,1,0)</f>
        <v>#REF!</v>
      </c>
      <c r="D23" s="247" t="e">
        <f>IF(#REF!=4,1,0)</f>
        <v>#REF!</v>
      </c>
      <c r="E23" s="247" t="e">
        <f>IF(#REF!=2,1,0)</f>
        <v>#REF!</v>
      </c>
      <c r="F23" s="247" t="e">
        <f>IF(#REF!=1,1,0)</f>
        <v>#REF!</v>
      </c>
      <c r="G23" s="247" t="e">
        <f>IF(#REF!=4,1,0)</f>
        <v>#REF!</v>
      </c>
      <c r="H23" s="247" t="e">
        <f>IF(#REF!=1,1,0)</f>
        <v>#REF!</v>
      </c>
      <c r="I23" s="247" t="e">
        <f>IF(#REF!=2,1,0)</f>
        <v>#REF!</v>
      </c>
      <c r="J23" s="247" t="e">
        <f>IF(#REF!=3,1,0)</f>
        <v>#REF!</v>
      </c>
      <c r="K23" s="247" t="e">
        <f>IF(#REF!=1,1,0)</f>
        <v>#REF!</v>
      </c>
      <c r="L23" s="247" t="e">
        <f>IF(#REF!=1,1,0)</f>
        <v>#REF!</v>
      </c>
      <c r="M23" s="247" t="e">
        <f>IF(#REF!=4,1,0)</f>
        <v>#REF!</v>
      </c>
      <c r="N23" s="247" t="e">
        <f>IF(#REF!=3,1,0)</f>
        <v>#REF!</v>
      </c>
      <c r="O23" s="247" t="e">
        <f>IF(#REF!=3,1,0)</f>
        <v>#REF!</v>
      </c>
      <c r="P23" s="247" t="e">
        <f>IF(#REF!=3,1,0)</f>
        <v>#REF!</v>
      </c>
      <c r="Q23" s="247" t="e">
        <f>IF(#REF!="recette",1,0)</f>
        <v>#REF!</v>
      </c>
      <c r="R23" s="247" t="e">
        <f>IF(#REF!="tarte aux pommes",1,0)</f>
        <v>#REF!</v>
      </c>
      <c r="S23" s="247" t="e">
        <f>IF(#REF!="compote",1,0)</f>
        <v>#REF!</v>
      </c>
      <c r="T23" s="247" t="e">
        <f>IF(#REF!="four",1,0)</f>
        <v>#REF!</v>
      </c>
      <c r="U23" s="247" t="e">
        <f>IF(#REF!="correct",1,0)</f>
        <v>#REF!</v>
      </c>
      <c r="V23" s="247" t="e">
        <f>IF(#REF!="correct",1,0)</f>
        <v>#REF!</v>
      </c>
      <c r="W23" s="247" t="e">
        <f>IF(#REF!="correct",1,0)</f>
        <v>#REF!</v>
      </c>
      <c r="X23" s="247" t="e">
        <f>IF(#REF!="correct",1,0)</f>
        <v>#REF!</v>
      </c>
      <c r="Y23" s="247" t="e">
        <f>IF(#REF!="correct",1,0)</f>
        <v>#REF!</v>
      </c>
      <c r="Z23" s="247" t="e">
        <f>IF(#REF!="correct",1,0)</f>
        <v>#REF!</v>
      </c>
      <c r="AA23" s="247" t="e">
        <f>IF(#REF!="correct",1,0)</f>
        <v>#REF!</v>
      </c>
      <c r="AB23" s="247" t="e">
        <f>IF(#REF!="correct",1,0)</f>
        <v>#REF!</v>
      </c>
      <c r="AC23" s="247" t="e">
        <f>IF(#REF!="correct",1,0)</f>
        <v>#REF!</v>
      </c>
      <c r="AD23" s="247" t="e">
        <f>IF(#REF!="correct",1,0)</f>
        <v>#REF!</v>
      </c>
      <c r="AE23" s="247" t="e">
        <f>IF(#REF!="correct",1,0)</f>
        <v>#REF!</v>
      </c>
      <c r="AF23" s="247" t="e">
        <f>IF(#REF!="correct",1,0)</f>
        <v>#REF!</v>
      </c>
      <c r="AG23" s="247" t="e">
        <f>IF(#REF!="correct",1,0)</f>
        <v>#REF!</v>
      </c>
      <c r="AH23" s="247" t="e">
        <f>IF(#REF!="correct",1,0)</f>
        <v>#REF!</v>
      </c>
      <c r="AI23" s="247" t="e">
        <f>IF(#REF!="correct",1,0)</f>
        <v>#REF!</v>
      </c>
      <c r="AJ23" s="247" t="e">
        <f>IF(#REF!="correct",1,0)</f>
        <v>#REF!</v>
      </c>
      <c r="AK23" s="247" t="e">
        <f>#REF!</f>
        <v>#REF!</v>
      </c>
      <c r="AL23" s="247"/>
      <c r="AM23" s="247" t="e">
        <f>IF(#REF!=1,1,0)</f>
        <v>#REF!</v>
      </c>
      <c r="AN23" s="247" t="e">
        <f>IF(#REF!=2,1,0)</f>
        <v>#REF!</v>
      </c>
      <c r="AO23" s="247" t="e">
        <f>IF(#REF!=2,1,0)</f>
        <v>#REF!</v>
      </c>
      <c r="AP23" s="247" t="e">
        <f>IF(#REF!=2,1,0)</f>
        <v>#REF!</v>
      </c>
      <c r="AQ23" s="247" t="e">
        <f>IF(#REF!=2,1,0)</f>
        <v>#REF!</v>
      </c>
      <c r="AR23" s="247" t="e">
        <f>IF(#REF!=3,1,0)</f>
        <v>#REF!</v>
      </c>
      <c r="AS23" s="247" t="e">
        <f>IF(#REF!=2,1,0)</f>
        <v>#REF!</v>
      </c>
      <c r="AT23" s="247" t="e">
        <f>IF(#REF!=1,1,0)</f>
        <v>#REF!</v>
      </c>
      <c r="AU23" s="247" t="e">
        <f>IF(#REF!=3,1,0)</f>
        <v>#REF!</v>
      </c>
      <c r="AV23" s="247" t="e">
        <f>IF(#REF!=4,1,0)</f>
        <v>#REF!</v>
      </c>
      <c r="AW23" s="247" t="e">
        <f>IF(#REF!=4,1,0)</f>
        <v>#REF!</v>
      </c>
      <c r="AX23" s="247" t="e">
        <f>IF(#REF!=1,1,0)</f>
        <v>#REF!</v>
      </c>
      <c r="AY23" s="247" t="e">
        <f>IF(#REF!=2,1,0)</f>
        <v>#REF!</v>
      </c>
      <c r="AZ23" s="247" t="e">
        <f>IF(#REF!=1,1,0)</f>
        <v>#REF!</v>
      </c>
      <c r="BA23" s="247" t="e">
        <f>IF(#REF!=2,1,0)</f>
        <v>#REF!</v>
      </c>
      <c r="BB23" s="247" t="e">
        <f>IF(#REF!="obligatoire",1,0)</f>
        <v>#REF!</v>
      </c>
      <c r="BC23" s="247" t="e">
        <f>IF(#REF!="plusieurs cycles",1,0)</f>
        <v>#REF!</v>
      </c>
      <c r="BD23" s="247" t="e">
        <f>IF(#REF!="cerveau",1,0)</f>
        <v>#REF!</v>
      </c>
      <c r="BE23" s="247" t="e">
        <f>IF(#REF!="énergie",1,0)</f>
        <v>#REF!</v>
      </c>
      <c r="BF23" s="247" t="e">
        <f>IF(#REF!="chez eux",1,0)</f>
        <v>#REF!</v>
      </c>
      <c r="BG23" s="247" t="e">
        <f>IF(#REF!="après-midi",1,0)</f>
        <v>#REF!</v>
      </c>
      <c r="BH23" s="247" t="e">
        <f>IF(#REF!="barrage",1,0)</f>
        <v>#REF!</v>
      </c>
      <c r="BI23" s="247" t="e">
        <f>IF(#REF!="se baigner",1,0)</f>
        <v>#REF!</v>
      </c>
      <c r="BJ23" s="247" t="e">
        <f>IF(#REF!="correct",1,0)</f>
        <v>#REF!</v>
      </c>
      <c r="BK23" s="247" t="e">
        <f>IF(#REF!="correct",1,0)</f>
        <v>#REF!</v>
      </c>
      <c r="BL23" s="247" t="e">
        <f>IF(#REF!="correct",1,0)</f>
        <v>#REF!</v>
      </c>
      <c r="BM23" s="247" t="e">
        <f>IF(#REF!="correct",1,0)</f>
        <v>#REF!</v>
      </c>
      <c r="BN23" s="247" t="e">
        <f>IF(#REF!="correct",1,0)</f>
        <v>#REF!</v>
      </c>
      <c r="BO23" s="247" t="e">
        <f>IF(#REF!="correct",1,0)</f>
        <v>#REF!</v>
      </c>
      <c r="BP23" s="247" t="e">
        <f>IF(#REF!="correct",1,0)</f>
        <v>#REF!</v>
      </c>
      <c r="BQ23" s="247" t="e">
        <f>IF(#REF!="correct",1,0)</f>
        <v>#REF!</v>
      </c>
      <c r="BR23" s="247" t="e">
        <f>IF(#REF!="correct",1,0)</f>
        <v>#REF!</v>
      </c>
      <c r="BS23" s="247" t="e">
        <f>IF(#REF!="correct",1,0)</f>
        <v>#REF!</v>
      </c>
      <c r="BT23" s="247" t="e">
        <f>IF(#REF!="correct",1,0)</f>
        <v>#REF!</v>
      </c>
      <c r="BU23" s="247"/>
      <c r="BV23" s="247" t="e">
        <f>IF(#REF!="x",1,0)</f>
        <v>#REF!</v>
      </c>
      <c r="BW23" s="247" t="e">
        <f>IF(#REF!="x",1,0)</f>
        <v>#REF!</v>
      </c>
      <c r="BX23" s="247" t="e">
        <f>IF(#REF!="x",1,0)</f>
        <v>#REF!</v>
      </c>
      <c r="BY23" s="247" t="e">
        <f>IF(#REF!="x",1,0)</f>
        <v>#REF!</v>
      </c>
      <c r="BZ23" s="247" t="e">
        <f>IF(#REF!="x",1,0)</f>
        <v>#REF!</v>
      </c>
      <c r="CA23" s="247"/>
      <c r="CB23" s="247" t="e">
        <f>IF(#REF!="x",1,0)</f>
        <v>#REF!</v>
      </c>
      <c r="CC23" s="247" t="e">
        <f>IF(#REF!="x",1,0)</f>
        <v>#REF!</v>
      </c>
      <c r="CD23" s="247" t="e">
        <f>IF(#REF!="x",1,0)</f>
        <v>#REF!</v>
      </c>
      <c r="CE23" s="247" t="e">
        <f>IF(#REF!="x",1,0)</f>
        <v>#REF!</v>
      </c>
      <c r="CF23" s="247" t="e">
        <f>IF(#REF!="x",1,0)</f>
        <v>#REF!</v>
      </c>
      <c r="CG23" s="247"/>
      <c r="CH23" s="247" t="e">
        <f>IF(#REF!="x",1,0)</f>
        <v>#REF!</v>
      </c>
      <c r="CI23" s="247" t="e">
        <f>IF(#REF!="x",1,0)</f>
        <v>#REF!</v>
      </c>
      <c r="CJ23" s="247" t="e">
        <f>IF(#REF!="x",1,0)</f>
        <v>#REF!</v>
      </c>
      <c r="CK23" s="247" t="e">
        <f>IF(#REF!="x",1,0)</f>
        <v>#REF!</v>
      </c>
      <c r="CL23" s="247" t="e">
        <f>IF(#REF!="x",1,0)</f>
        <v>#REF!</v>
      </c>
      <c r="CM23" s="247"/>
      <c r="CN23" s="247" t="e">
        <f>IF(#REF!="x",1,0)</f>
        <v>#REF!</v>
      </c>
      <c r="CO23" s="247" t="e">
        <f>IF(#REF!="x",1,0)</f>
        <v>#REF!</v>
      </c>
      <c r="CP23" s="247" t="e">
        <f>IF(#REF!="x",1,0)</f>
        <v>#REF!</v>
      </c>
      <c r="CQ23" s="247" t="e">
        <f>IF(#REF!="x",1,0)</f>
        <v>#REF!</v>
      </c>
      <c r="CR23" s="247" t="e">
        <f>IF(#REF!="x",1,0)</f>
        <v>#REF!</v>
      </c>
      <c r="CS23" s="247"/>
      <c r="CT23" s="247" t="e">
        <f>IF(#REF!="x",1,0)</f>
        <v>#REF!</v>
      </c>
      <c r="CU23" s="247" t="e">
        <f>IF(#REF!="x",1,0)</f>
        <v>#REF!</v>
      </c>
      <c r="CV23" s="247" t="e">
        <f>IF(#REF!="x",1,0)</f>
        <v>#REF!</v>
      </c>
      <c r="CW23" s="247" t="e">
        <f>IF(#REF!="x",1,0)</f>
        <v>#REF!</v>
      </c>
      <c r="CX23" s="247" t="e">
        <f>IF(#REF!="x",1,0)</f>
        <v>#REF!</v>
      </c>
      <c r="CY23" s="247"/>
      <c r="CZ23" s="247" t="e">
        <f>IF(#REF!="x",1,0)</f>
        <v>#REF!</v>
      </c>
      <c r="DA23" s="247" t="e">
        <f>IF(#REF!="x",1,0)</f>
        <v>#REF!</v>
      </c>
      <c r="DB23" s="247" t="e">
        <f>IF(#REF!="x",1,0)</f>
        <v>#REF!</v>
      </c>
      <c r="DC23" s="247" t="e">
        <f>IF(#REF!="x",1,0)</f>
        <v>#REF!</v>
      </c>
      <c r="DD23" s="247" t="e">
        <f>IF(#REF!="x",1,0)</f>
        <v>#REF!</v>
      </c>
      <c r="DE23" s="247"/>
      <c r="DF23" s="247" t="e">
        <f>IF(#REF!="x",1,0)</f>
        <v>#REF!</v>
      </c>
      <c r="DG23" s="247" t="e">
        <f>IF(#REF!="x",1,0)</f>
        <v>#REF!</v>
      </c>
      <c r="DH23" s="247" t="e">
        <f>IF(#REF!="x",1,0)</f>
        <v>#REF!</v>
      </c>
      <c r="DI23" s="247" t="e">
        <f>IF(#REF!="x",1,0)</f>
        <v>#REF!</v>
      </c>
      <c r="DJ23" s="247" t="e">
        <f>IF(#REF!="x",1,0)</f>
        <v>#REF!</v>
      </c>
      <c r="DK23" s="247"/>
      <c r="DL23" s="247" t="e">
        <f>IF(#REF!="x",1,0)</f>
        <v>#REF!</v>
      </c>
      <c r="DM23" s="247" t="e">
        <f>IF(#REF!="x",1,0)</f>
        <v>#REF!</v>
      </c>
      <c r="DN23" s="247" t="e">
        <f>IF(#REF!="x",1,0)</f>
        <v>#REF!</v>
      </c>
      <c r="DO23" s="247" t="e">
        <f>IF(#REF!="x",1,0)</f>
        <v>#REF!</v>
      </c>
      <c r="DP23" s="247" t="e">
        <f>IF(#REF!="x",1,0)</f>
        <v>#REF!</v>
      </c>
      <c r="DQ23" s="247"/>
      <c r="DR23" s="247" t="e">
        <f>IF(#REF!="x",1,0)</f>
        <v>#REF!</v>
      </c>
      <c r="DS23" s="247" t="e">
        <f>IF(#REF!="x",1,0)</f>
        <v>#REF!</v>
      </c>
      <c r="DT23" s="247" t="e">
        <f>IF(#REF!="x",1,0)</f>
        <v>#REF!</v>
      </c>
      <c r="DU23" s="247" t="e">
        <f>IF(#REF!="x",1,0)</f>
        <v>#REF!</v>
      </c>
      <c r="DV23" s="247" t="e">
        <f>IF(#REF!="x",1,0)</f>
        <v>#REF!</v>
      </c>
      <c r="DW23" s="247"/>
      <c r="DX23" s="247" t="e">
        <f>IF(#REF!="x",1,0)</f>
        <v>#REF!</v>
      </c>
      <c r="DY23" s="247" t="e">
        <f>IF(#REF!="x",1,0)</f>
        <v>#REF!</v>
      </c>
      <c r="DZ23" s="247" t="e">
        <f>IF(#REF!="x",1,0)</f>
        <v>#REF!</v>
      </c>
      <c r="EA23" s="247" t="e">
        <f>IF(#REF!="x",1,0)</f>
        <v>#REF!</v>
      </c>
      <c r="EB23" s="247" t="e">
        <f>IF(#REF!="x",1,0)</f>
        <v>#REF!</v>
      </c>
      <c r="EC23" s="247"/>
      <c r="ED23" s="247" t="e">
        <f>IF(#REF!="x",1,0)</f>
        <v>#REF!</v>
      </c>
      <c r="EE23" s="247" t="e">
        <f>IF(#REF!="x",1,0)</f>
        <v>#REF!</v>
      </c>
      <c r="EF23" s="247" t="e">
        <f>IF(#REF!="x",1,0)</f>
        <v>#REF!</v>
      </c>
      <c r="EG23" s="247" t="e">
        <f>IF(#REF!="x",1,0)</f>
        <v>#REF!</v>
      </c>
      <c r="EH23" s="247" t="e">
        <f>IF(#REF!="x",1,0)</f>
        <v>#REF!</v>
      </c>
      <c r="EI23" s="247"/>
      <c r="EJ23" s="247" t="e">
        <f>IF(#REF!="x",1,0)</f>
        <v>#REF!</v>
      </c>
      <c r="EK23" s="247" t="e">
        <f>IF(#REF!="x",1,0)</f>
        <v>#REF!</v>
      </c>
      <c r="EL23" s="247" t="e">
        <f>IF(#REF!="x",1,0)</f>
        <v>#REF!</v>
      </c>
      <c r="EM23" s="247" t="e">
        <f>IF(#REF!="x",1,0)</f>
        <v>#REF!</v>
      </c>
      <c r="EN23" s="247" t="e">
        <f>IF(#REF!="x",1,0)</f>
        <v>#REF!</v>
      </c>
      <c r="EO23" s="247"/>
      <c r="EP23" s="247"/>
      <c r="EQ23" s="247"/>
      <c r="ER23" s="247"/>
      <c r="ES23" s="247" t="e">
        <f>#REF!</f>
        <v>#REF!</v>
      </c>
      <c r="ET23" s="247" t="e">
        <f>IF(#REF!="correct",1,0)</f>
        <v>#REF!</v>
      </c>
      <c r="EU23" s="247" t="e">
        <f>IF(#REF!="correct",1,0)</f>
        <v>#REF!</v>
      </c>
      <c r="EV23" s="247" t="e">
        <f>IF(#REF!="correct",1,0)</f>
        <v>#REF!</v>
      </c>
      <c r="EW23" s="247" t="e">
        <f>IF(#REF!="correct",1,0)</f>
        <v>#REF!</v>
      </c>
      <c r="EX23" s="247" t="e">
        <f>IF(#REF!="correct",1,0)</f>
        <v>#REF!</v>
      </c>
      <c r="EY23" s="247" t="e">
        <f>IF(#REF!="correct",1,0)</f>
        <v>#REF!</v>
      </c>
      <c r="EZ23" s="247" t="e">
        <f>IF(#REF!="correct",1,0)</f>
        <v>#REF!</v>
      </c>
      <c r="FA23" s="247" t="e">
        <f>IF(#REF!="correct",1,0)</f>
        <v>#REF!</v>
      </c>
      <c r="FB23" s="247" t="e">
        <f>IF(#REF!="correct",1,0)</f>
        <v>#REF!</v>
      </c>
      <c r="FC23" s="247" t="e">
        <f>IF(#REF!="correct",1,0)</f>
        <v>#REF!</v>
      </c>
      <c r="FD23" s="247" t="e">
        <f>IF(#REF!="correct",1,0)</f>
        <v>#REF!</v>
      </c>
      <c r="FE23" s="247" t="e">
        <f>IF(#REF!="correct",1,0)</f>
        <v>#REF!</v>
      </c>
      <c r="FF23" s="247" t="e">
        <f>IF(#REF!="correct",1,0)</f>
        <v>#REF!</v>
      </c>
      <c r="FG23" s="247" t="e">
        <f>IF(#REF!="correct",1,0)</f>
        <v>#REF!</v>
      </c>
      <c r="FH23" s="247" t="e">
        <f>IF(#REF!="correct",1,0)</f>
        <v>#REF!</v>
      </c>
      <c r="FI23" s="247" t="e">
        <f>IF(#REF!="correct",1,0)</f>
        <v>#REF!</v>
      </c>
      <c r="FJ23" s="247" t="e">
        <f>IF(#REF!="correct",1,0)</f>
        <v>#REF!</v>
      </c>
      <c r="FK23" s="247" t="e">
        <f>IF(#REF!="correct",1,0)</f>
        <v>#REF!</v>
      </c>
      <c r="FL23" s="247" t="e">
        <f>IF(#REF!="correct",1,0)</f>
        <v>#REF!</v>
      </c>
      <c r="FM23" s="247" t="e">
        <f>IF(#REF!="correct",1,0)</f>
        <v>#REF!</v>
      </c>
      <c r="FN23" s="247" t="e">
        <f>#REF!</f>
        <v>#REF!</v>
      </c>
      <c r="FO23" s="247"/>
      <c r="FP23" s="247"/>
      <c r="FQ23" s="247" t="e">
        <f>#REF!</f>
        <v>#REF!</v>
      </c>
      <c r="FR23" s="247"/>
      <c r="FS23" s="247"/>
      <c r="FT23" s="247" t="e">
        <f>#REF!</f>
        <v>#REF!</v>
      </c>
      <c r="FU23" s="247"/>
      <c r="FV23" s="247" t="e">
        <f>IF(#REF!="correct",1,0)</f>
        <v>#REF!</v>
      </c>
      <c r="FW23" s="247" t="e">
        <f>IF(#REF!="correct",1,0)</f>
        <v>#REF!</v>
      </c>
      <c r="FX23" s="247" t="e">
        <f>IF(#REF!="correct",1,0)</f>
        <v>#REF!</v>
      </c>
      <c r="FY23" s="247" t="e">
        <f>IF(#REF!="correct",1,0)</f>
        <v>#REF!</v>
      </c>
      <c r="FZ23" s="247" t="e">
        <f>IF(#REF!=36,1,0)</f>
        <v>#REF!</v>
      </c>
      <c r="GA23" s="247" t="e">
        <f>IF(#REF!=34,1,0)</f>
        <v>#REF!</v>
      </c>
      <c r="GB23" s="247" t="e">
        <f>IF(#REF!=60,1,0)</f>
        <v>#REF!</v>
      </c>
      <c r="GC23" s="247" t="e">
        <f>IF(#REF!=70,1,0)</f>
        <v>#REF!</v>
      </c>
      <c r="GD23" s="247" t="e">
        <f>IF(OR(#REF!=80,#REF!=81),1,0)</f>
        <v>#REF!</v>
      </c>
      <c r="GE23" s="247" t="e">
        <f>IF(OR(#REF!=82,#REF!=83),1,0)</f>
        <v>#REF!</v>
      </c>
      <c r="GF23" s="247" t="e">
        <f>IF(OR(#REF!=10,#REF!=12),1,0)</f>
        <v>#REF!</v>
      </c>
      <c r="GG23" s="247" t="e">
        <f>IF(OR(#REF!=40,#REF!=41),1,0)</f>
        <v>#REF!</v>
      </c>
      <c r="GH23" s="247" t="e">
        <f>IF(OR(#REF!=45,#REF!=46),1,0)</f>
        <v>#REF!</v>
      </c>
      <c r="GI23" s="247" t="e">
        <f>IF(OR(#REF!=38,#REF!=39),1,0)</f>
        <v>#REF!</v>
      </c>
      <c r="GJ23" s="247" t="e">
        <f>IF(OR(#REF!=32,#REF!=35,#REF!=37),1,0)</f>
        <v>#REF!</v>
      </c>
      <c r="GK23" s="247" t="e">
        <f>IF(OR(#REF!=14,#REF!=15),1,0)</f>
        <v>#REF!</v>
      </c>
      <c r="GL23" s="247" t="e">
        <f>IF(OR(#REF!=23,#REF!=24),1,0)</f>
        <v>#REF!</v>
      </c>
      <c r="GM23" s="247" t="e">
        <f>IF(OR(#REF!=27,#REF!=28),1,0)</f>
        <v>#REF!</v>
      </c>
      <c r="GN23" s="247" t="e">
        <f>IF(OR(#REF!=40,#REF!=42),1,0)</f>
        <v>#REF!</v>
      </c>
      <c r="GO23" s="247" t="e">
        <f>IF(#REF!="correct",1,0)</f>
        <v>#REF!</v>
      </c>
      <c r="GP23" s="247" t="e">
        <f>IF(#REF!="correct",1,0)</f>
        <v>#REF!</v>
      </c>
      <c r="GQ23" s="247" t="e">
        <f>IF(#REF!="correct",1,0)</f>
        <v>#REF!</v>
      </c>
      <c r="GR23" s="247" t="e">
        <f>IF(#REF!="correct",1,0)</f>
        <v>#REF!</v>
      </c>
      <c r="GS23" s="247" t="e">
        <f>IF(#REF!="correct",1,0)</f>
        <v>#REF!</v>
      </c>
      <c r="GT23" s="247" t="e">
        <f>IF(#REF!="correct",1,0)</f>
        <v>#REF!</v>
      </c>
      <c r="GU23" s="247" t="e">
        <f>IF(#REF!="correct",1,0)</f>
        <v>#REF!</v>
      </c>
      <c r="GV23" s="247" t="e">
        <f>IF(#REF!="correct",1,0)</f>
        <v>#REF!</v>
      </c>
      <c r="GW23" s="247" t="e">
        <f>IF(#REF!="correct",1,0)</f>
        <v>#REF!</v>
      </c>
      <c r="GX23" s="247" t="e">
        <f>IF(#REF!="correct",1,0)</f>
        <v>#REF!</v>
      </c>
      <c r="GY23" s="247" t="e">
        <f>IF(#REF!="correct",1,0)</f>
        <v>#REF!</v>
      </c>
      <c r="GZ23" s="247" t="e">
        <f>IF(#REF!="correct",1,0)</f>
        <v>#REF!</v>
      </c>
      <c r="HA23" s="247" t="e">
        <f>IF(#REF!="correct",1,0)</f>
        <v>#REF!</v>
      </c>
      <c r="HB23" s="247" t="e">
        <f>IF(#REF!="correct",1,0)</f>
        <v>#REF!</v>
      </c>
      <c r="HC23" s="247" t="e">
        <f>IF(#REF!="correct",1,0)</f>
        <v>#REF!</v>
      </c>
      <c r="HD23" s="247" t="e">
        <f>IF(#REF!="correct",1,0)</f>
        <v>#REF!</v>
      </c>
      <c r="HE23" s="247" t="e">
        <f>IF(#REF!="correct",1,0)</f>
        <v>#REF!</v>
      </c>
      <c r="HF23" s="247" t="e">
        <f>IF(#REF!="correct",1,0)</f>
        <v>#REF!</v>
      </c>
      <c r="HG23" s="247" t="e">
        <f>IF(#REF!="correct",1,0)</f>
        <v>#REF!</v>
      </c>
      <c r="HH23" s="247" t="e">
        <f>IF(#REF!="correct",1,0)</f>
        <v>#REF!</v>
      </c>
      <c r="HI23" s="247" t="e">
        <f>IF(#REF!="correct",1,0)</f>
        <v>#REF!</v>
      </c>
      <c r="HJ23" s="247" t="e">
        <f>IF(#REF!="correct",1,0)</f>
        <v>#REF!</v>
      </c>
      <c r="HK23" s="247" t="e">
        <f>IF(#REF!="correct",1,0)</f>
        <v>#REF!</v>
      </c>
      <c r="HL23" s="247" t="e">
        <f>IF(#REF!="correct",1,0)</f>
        <v>#REF!</v>
      </c>
      <c r="HM23" s="247" t="e">
        <f>IF(#REF!="correct",1,0)</f>
        <v>#REF!</v>
      </c>
      <c r="HN23" s="247" t="e">
        <f>IF(#REF!="correct",1,0)</f>
        <v>#REF!</v>
      </c>
      <c r="HO23" s="247" t="e">
        <f>IF(#REF!="correct",1,0)</f>
        <v>#REF!</v>
      </c>
      <c r="HP23" s="247" t="e">
        <f>IF(#REF!="correct",1,0)</f>
        <v>#REF!</v>
      </c>
      <c r="HQ23" s="247" t="e">
        <f>IF(#REF!="correct",1,0)</f>
        <v>#REF!</v>
      </c>
      <c r="HR23" s="247" t="e">
        <f>IF(#REF!="correct",1,0)</f>
        <v>#REF!</v>
      </c>
      <c r="HS23" s="247" t="e">
        <f>IF(#REF!="correct",1,0)</f>
        <v>#REF!</v>
      </c>
      <c r="HT23" s="247" t="e">
        <f>IF(#REF!="correct",1,0)</f>
        <v>#REF!</v>
      </c>
      <c r="HU23" s="247" t="e">
        <f>IF(#REF!="correct",1,0)</f>
        <v>#REF!</v>
      </c>
      <c r="HV23" s="247" t="e">
        <f>IF(#REF!="correct",1,0)</f>
        <v>#REF!</v>
      </c>
      <c r="HW23" s="247" t="e">
        <f>IF(#REF!="correct",1,0)</f>
        <v>#REF!</v>
      </c>
      <c r="HX23" s="247" t="e">
        <f>IF(#REF!="correct",1,0)</f>
        <v>#REF!</v>
      </c>
      <c r="HY23" s="247" t="e">
        <f>IF(#REF!="correct",1,0)</f>
        <v>#REF!</v>
      </c>
      <c r="HZ23" s="247" t="e">
        <f>IF(#REF!="correct",1,0)</f>
        <v>#REF!</v>
      </c>
      <c r="IA23" s="247" t="e">
        <f>IF(#REF!="correct",1,0)</f>
        <v>#REF!</v>
      </c>
    </row>
    <row r="24" spans="1:235">
      <c r="A24" s="96">
        <f>Classe!B31</f>
        <v>0</v>
      </c>
      <c r="B24" s="96">
        <f>Classe!C31</f>
        <v>0</v>
      </c>
      <c r="C24" s="247" t="e">
        <f>IF(#REF!=3,1,0)</f>
        <v>#REF!</v>
      </c>
      <c r="D24" s="247" t="e">
        <f>IF(#REF!=4,1,0)</f>
        <v>#REF!</v>
      </c>
      <c r="E24" s="247" t="e">
        <f>IF(#REF!=2,1,0)</f>
        <v>#REF!</v>
      </c>
      <c r="F24" s="247" t="e">
        <f>IF(#REF!=1,1,0)</f>
        <v>#REF!</v>
      </c>
      <c r="G24" s="247" t="e">
        <f>IF(#REF!=4,1,0)</f>
        <v>#REF!</v>
      </c>
      <c r="H24" s="247" t="e">
        <f>IF(#REF!=1,1,0)</f>
        <v>#REF!</v>
      </c>
      <c r="I24" s="247" t="e">
        <f>IF(#REF!=2,1,0)</f>
        <v>#REF!</v>
      </c>
      <c r="J24" s="247" t="e">
        <f>IF(#REF!=3,1,0)</f>
        <v>#REF!</v>
      </c>
      <c r="K24" s="247" t="e">
        <f>IF(#REF!=1,1,0)</f>
        <v>#REF!</v>
      </c>
      <c r="L24" s="247" t="e">
        <f>IF(#REF!=1,1,0)</f>
        <v>#REF!</v>
      </c>
      <c r="M24" s="247" t="e">
        <f>IF(#REF!=4,1,0)</f>
        <v>#REF!</v>
      </c>
      <c r="N24" s="247" t="e">
        <f>IF(#REF!=3,1,0)</f>
        <v>#REF!</v>
      </c>
      <c r="O24" s="247" t="e">
        <f>IF(#REF!=3,1,0)</f>
        <v>#REF!</v>
      </c>
      <c r="P24" s="247" t="e">
        <f>IF(#REF!=3,1,0)</f>
        <v>#REF!</v>
      </c>
      <c r="Q24" s="247" t="e">
        <f>IF(#REF!="recette",1,0)</f>
        <v>#REF!</v>
      </c>
      <c r="R24" s="247" t="e">
        <f>IF(#REF!="tarte aux pommes",1,0)</f>
        <v>#REF!</v>
      </c>
      <c r="S24" s="247" t="e">
        <f>IF(#REF!="compote",1,0)</f>
        <v>#REF!</v>
      </c>
      <c r="T24" s="247" t="e">
        <f>IF(#REF!="four",1,0)</f>
        <v>#REF!</v>
      </c>
      <c r="U24" s="247" t="e">
        <f>IF(#REF!="correct",1,0)</f>
        <v>#REF!</v>
      </c>
      <c r="V24" s="247" t="e">
        <f>IF(#REF!="correct",1,0)</f>
        <v>#REF!</v>
      </c>
      <c r="W24" s="247" t="e">
        <f>IF(#REF!="correct",1,0)</f>
        <v>#REF!</v>
      </c>
      <c r="X24" s="247" t="e">
        <f>IF(#REF!="correct",1,0)</f>
        <v>#REF!</v>
      </c>
      <c r="Y24" s="247" t="e">
        <f>IF(#REF!="correct",1,0)</f>
        <v>#REF!</v>
      </c>
      <c r="Z24" s="247" t="e">
        <f>IF(#REF!="correct",1,0)</f>
        <v>#REF!</v>
      </c>
      <c r="AA24" s="247" t="e">
        <f>IF(#REF!="correct",1,0)</f>
        <v>#REF!</v>
      </c>
      <c r="AB24" s="247" t="e">
        <f>IF(#REF!="correct",1,0)</f>
        <v>#REF!</v>
      </c>
      <c r="AC24" s="247" t="e">
        <f>IF(#REF!="correct",1,0)</f>
        <v>#REF!</v>
      </c>
      <c r="AD24" s="247" t="e">
        <f>IF(#REF!="correct",1,0)</f>
        <v>#REF!</v>
      </c>
      <c r="AE24" s="247" t="e">
        <f>IF(#REF!="correct",1,0)</f>
        <v>#REF!</v>
      </c>
      <c r="AF24" s="247" t="e">
        <f>IF(#REF!="correct",1,0)</f>
        <v>#REF!</v>
      </c>
      <c r="AG24" s="247" t="e">
        <f>IF(#REF!="correct",1,0)</f>
        <v>#REF!</v>
      </c>
      <c r="AH24" s="247" t="e">
        <f>IF(#REF!="correct",1,0)</f>
        <v>#REF!</v>
      </c>
      <c r="AI24" s="247" t="e">
        <f>IF(#REF!="correct",1,0)</f>
        <v>#REF!</v>
      </c>
      <c r="AJ24" s="247" t="e">
        <f>IF(#REF!="correct",1,0)</f>
        <v>#REF!</v>
      </c>
      <c r="AK24" s="247" t="e">
        <f>#REF!</f>
        <v>#REF!</v>
      </c>
      <c r="AL24" s="247"/>
      <c r="AM24" s="247" t="e">
        <f>IF(#REF!=1,1,0)</f>
        <v>#REF!</v>
      </c>
      <c r="AN24" s="247" t="e">
        <f>IF(#REF!=2,1,0)</f>
        <v>#REF!</v>
      </c>
      <c r="AO24" s="247" t="e">
        <f>IF(#REF!=2,1,0)</f>
        <v>#REF!</v>
      </c>
      <c r="AP24" s="247" t="e">
        <f>IF(#REF!=2,1,0)</f>
        <v>#REF!</v>
      </c>
      <c r="AQ24" s="247" t="e">
        <f>IF(#REF!=2,1,0)</f>
        <v>#REF!</v>
      </c>
      <c r="AR24" s="247" t="e">
        <f>IF(#REF!=3,1,0)</f>
        <v>#REF!</v>
      </c>
      <c r="AS24" s="247" t="e">
        <f>IF(#REF!=2,1,0)</f>
        <v>#REF!</v>
      </c>
      <c r="AT24" s="247" t="e">
        <f>IF(#REF!=1,1,0)</f>
        <v>#REF!</v>
      </c>
      <c r="AU24" s="247" t="e">
        <f>IF(#REF!=3,1,0)</f>
        <v>#REF!</v>
      </c>
      <c r="AV24" s="247" t="e">
        <f>IF(#REF!=4,1,0)</f>
        <v>#REF!</v>
      </c>
      <c r="AW24" s="247" t="e">
        <f>IF(#REF!=4,1,0)</f>
        <v>#REF!</v>
      </c>
      <c r="AX24" s="247" t="e">
        <f>IF(#REF!=1,1,0)</f>
        <v>#REF!</v>
      </c>
      <c r="AY24" s="247" t="e">
        <f>IF(#REF!=2,1,0)</f>
        <v>#REF!</v>
      </c>
      <c r="AZ24" s="247" t="e">
        <f>IF(#REF!=1,1,0)</f>
        <v>#REF!</v>
      </c>
      <c r="BA24" s="247" t="e">
        <f>IF(#REF!=2,1,0)</f>
        <v>#REF!</v>
      </c>
      <c r="BB24" s="247" t="e">
        <f>IF(#REF!="obligatoire",1,0)</f>
        <v>#REF!</v>
      </c>
      <c r="BC24" s="247" t="e">
        <f>IF(#REF!="plusieurs cycles",1,0)</f>
        <v>#REF!</v>
      </c>
      <c r="BD24" s="247" t="e">
        <f>IF(#REF!="cerveau",1,0)</f>
        <v>#REF!</v>
      </c>
      <c r="BE24" s="247" t="e">
        <f>IF(#REF!="énergie",1,0)</f>
        <v>#REF!</v>
      </c>
      <c r="BF24" s="247" t="e">
        <f>IF(#REF!="chez eux",1,0)</f>
        <v>#REF!</v>
      </c>
      <c r="BG24" s="247" t="e">
        <f>IF(#REF!="après-midi",1,0)</f>
        <v>#REF!</v>
      </c>
      <c r="BH24" s="247" t="e">
        <f>IF(#REF!="barrage",1,0)</f>
        <v>#REF!</v>
      </c>
      <c r="BI24" s="247" t="e">
        <f>IF(#REF!="se baigner",1,0)</f>
        <v>#REF!</v>
      </c>
      <c r="BJ24" s="247" t="e">
        <f>IF(#REF!="correct",1,0)</f>
        <v>#REF!</v>
      </c>
      <c r="BK24" s="247" t="e">
        <f>IF(#REF!="correct",1,0)</f>
        <v>#REF!</v>
      </c>
      <c r="BL24" s="247" t="e">
        <f>IF(#REF!="correct",1,0)</f>
        <v>#REF!</v>
      </c>
      <c r="BM24" s="247" t="e">
        <f>IF(#REF!="correct",1,0)</f>
        <v>#REF!</v>
      </c>
      <c r="BN24" s="247" t="e">
        <f>IF(#REF!="correct",1,0)</f>
        <v>#REF!</v>
      </c>
      <c r="BO24" s="247" t="e">
        <f>IF(#REF!="correct",1,0)</f>
        <v>#REF!</v>
      </c>
      <c r="BP24" s="247" t="e">
        <f>IF(#REF!="correct",1,0)</f>
        <v>#REF!</v>
      </c>
      <c r="BQ24" s="247" t="e">
        <f>IF(#REF!="correct",1,0)</f>
        <v>#REF!</v>
      </c>
      <c r="BR24" s="247" t="e">
        <f>IF(#REF!="correct",1,0)</f>
        <v>#REF!</v>
      </c>
      <c r="BS24" s="247" t="e">
        <f>IF(#REF!="correct",1,0)</f>
        <v>#REF!</v>
      </c>
      <c r="BT24" s="247" t="e">
        <f>IF(#REF!="correct",1,0)</f>
        <v>#REF!</v>
      </c>
      <c r="BU24" s="247"/>
      <c r="BV24" s="247" t="e">
        <f>IF(#REF!="x",1,0)</f>
        <v>#REF!</v>
      </c>
      <c r="BW24" s="247" t="e">
        <f>IF(#REF!="x",1,0)</f>
        <v>#REF!</v>
      </c>
      <c r="BX24" s="247" t="e">
        <f>IF(#REF!="x",1,0)</f>
        <v>#REF!</v>
      </c>
      <c r="BY24" s="247" t="e">
        <f>IF(#REF!="x",1,0)</f>
        <v>#REF!</v>
      </c>
      <c r="BZ24" s="247" t="e">
        <f>IF(#REF!="x",1,0)</f>
        <v>#REF!</v>
      </c>
      <c r="CA24" s="247"/>
      <c r="CB24" s="247" t="e">
        <f>IF(#REF!="x",1,0)</f>
        <v>#REF!</v>
      </c>
      <c r="CC24" s="247" t="e">
        <f>IF(#REF!="x",1,0)</f>
        <v>#REF!</v>
      </c>
      <c r="CD24" s="247" t="e">
        <f>IF(#REF!="x",1,0)</f>
        <v>#REF!</v>
      </c>
      <c r="CE24" s="247" t="e">
        <f>IF(#REF!="x",1,0)</f>
        <v>#REF!</v>
      </c>
      <c r="CF24" s="247" t="e">
        <f>IF(#REF!="x",1,0)</f>
        <v>#REF!</v>
      </c>
      <c r="CG24" s="247"/>
      <c r="CH24" s="247" t="e">
        <f>IF(#REF!="x",1,0)</f>
        <v>#REF!</v>
      </c>
      <c r="CI24" s="247" t="e">
        <f>IF(#REF!="x",1,0)</f>
        <v>#REF!</v>
      </c>
      <c r="CJ24" s="247" t="e">
        <f>IF(#REF!="x",1,0)</f>
        <v>#REF!</v>
      </c>
      <c r="CK24" s="247" t="e">
        <f>IF(#REF!="x",1,0)</f>
        <v>#REF!</v>
      </c>
      <c r="CL24" s="247" t="e">
        <f>IF(#REF!="x",1,0)</f>
        <v>#REF!</v>
      </c>
      <c r="CM24" s="247"/>
      <c r="CN24" s="247" t="e">
        <f>IF(#REF!="x",1,0)</f>
        <v>#REF!</v>
      </c>
      <c r="CO24" s="247" t="e">
        <f>IF(#REF!="x",1,0)</f>
        <v>#REF!</v>
      </c>
      <c r="CP24" s="247" t="e">
        <f>IF(#REF!="x",1,0)</f>
        <v>#REF!</v>
      </c>
      <c r="CQ24" s="247" t="e">
        <f>IF(#REF!="x",1,0)</f>
        <v>#REF!</v>
      </c>
      <c r="CR24" s="247" t="e">
        <f>IF(#REF!="x",1,0)</f>
        <v>#REF!</v>
      </c>
      <c r="CS24" s="247"/>
      <c r="CT24" s="247" t="e">
        <f>IF(#REF!="x",1,0)</f>
        <v>#REF!</v>
      </c>
      <c r="CU24" s="247" t="e">
        <f>IF(#REF!="x",1,0)</f>
        <v>#REF!</v>
      </c>
      <c r="CV24" s="247" t="e">
        <f>IF(#REF!="x",1,0)</f>
        <v>#REF!</v>
      </c>
      <c r="CW24" s="247" t="e">
        <f>IF(#REF!="x",1,0)</f>
        <v>#REF!</v>
      </c>
      <c r="CX24" s="247" t="e">
        <f>IF(#REF!="x",1,0)</f>
        <v>#REF!</v>
      </c>
      <c r="CY24" s="247"/>
      <c r="CZ24" s="247" t="e">
        <f>IF(#REF!="x",1,0)</f>
        <v>#REF!</v>
      </c>
      <c r="DA24" s="247" t="e">
        <f>IF(#REF!="x",1,0)</f>
        <v>#REF!</v>
      </c>
      <c r="DB24" s="247" t="e">
        <f>IF(#REF!="x",1,0)</f>
        <v>#REF!</v>
      </c>
      <c r="DC24" s="247" t="e">
        <f>IF(#REF!="x",1,0)</f>
        <v>#REF!</v>
      </c>
      <c r="DD24" s="247" t="e">
        <f>IF(#REF!="x",1,0)</f>
        <v>#REF!</v>
      </c>
      <c r="DE24" s="247"/>
      <c r="DF24" s="247" t="e">
        <f>IF(#REF!="x",1,0)</f>
        <v>#REF!</v>
      </c>
      <c r="DG24" s="247" t="e">
        <f>IF(#REF!="x",1,0)</f>
        <v>#REF!</v>
      </c>
      <c r="DH24" s="247" t="e">
        <f>IF(#REF!="x",1,0)</f>
        <v>#REF!</v>
      </c>
      <c r="DI24" s="247" t="e">
        <f>IF(#REF!="x",1,0)</f>
        <v>#REF!</v>
      </c>
      <c r="DJ24" s="247" t="e">
        <f>IF(#REF!="x",1,0)</f>
        <v>#REF!</v>
      </c>
      <c r="DK24" s="247"/>
      <c r="DL24" s="247" t="e">
        <f>IF(#REF!="x",1,0)</f>
        <v>#REF!</v>
      </c>
      <c r="DM24" s="247" t="e">
        <f>IF(#REF!="x",1,0)</f>
        <v>#REF!</v>
      </c>
      <c r="DN24" s="247" t="e">
        <f>IF(#REF!="x",1,0)</f>
        <v>#REF!</v>
      </c>
      <c r="DO24" s="247" t="e">
        <f>IF(#REF!="x",1,0)</f>
        <v>#REF!</v>
      </c>
      <c r="DP24" s="247" t="e">
        <f>IF(#REF!="x",1,0)</f>
        <v>#REF!</v>
      </c>
      <c r="DQ24" s="247"/>
      <c r="DR24" s="247" t="e">
        <f>IF(#REF!="x",1,0)</f>
        <v>#REF!</v>
      </c>
      <c r="DS24" s="247" t="e">
        <f>IF(#REF!="x",1,0)</f>
        <v>#REF!</v>
      </c>
      <c r="DT24" s="247" t="e">
        <f>IF(#REF!="x",1,0)</f>
        <v>#REF!</v>
      </c>
      <c r="DU24" s="247" t="e">
        <f>IF(#REF!="x",1,0)</f>
        <v>#REF!</v>
      </c>
      <c r="DV24" s="247" t="e">
        <f>IF(#REF!="x",1,0)</f>
        <v>#REF!</v>
      </c>
      <c r="DW24" s="247"/>
      <c r="DX24" s="247" t="e">
        <f>IF(#REF!="x",1,0)</f>
        <v>#REF!</v>
      </c>
      <c r="DY24" s="247" t="e">
        <f>IF(#REF!="x",1,0)</f>
        <v>#REF!</v>
      </c>
      <c r="DZ24" s="247" t="e">
        <f>IF(#REF!="x",1,0)</f>
        <v>#REF!</v>
      </c>
      <c r="EA24" s="247" t="e">
        <f>IF(#REF!="x",1,0)</f>
        <v>#REF!</v>
      </c>
      <c r="EB24" s="247" t="e">
        <f>IF(#REF!="x",1,0)</f>
        <v>#REF!</v>
      </c>
      <c r="EC24" s="247"/>
      <c r="ED24" s="247" t="e">
        <f>IF(#REF!="x",1,0)</f>
        <v>#REF!</v>
      </c>
      <c r="EE24" s="247" t="e">
        <f>IF(#REF!="x",1,0)</f>
        <v>#REF!</v>
      </c>
      <c r="EF24" s="247" t="e">
        <f>IF(#REF!="x",1,0)</f>
        <v>#REF!</v>
      </c>
      <c r="EG24" s="247" t="e">
        <f>IF(#REF!="x",1,0)</f>
        <v>#REF!</v>
      </c>
      <c r="EH24" s="247" t="e">
        <f>IF(#REF!="x",1,0)</f>
        <v>#REF!</v>
      </c>
      <c r="EI24" s="247"/>
      <c r="EJ24" s="247" t="e">
        <f>IF(#REF!="x",1,0)</f>
        <v>#REF!</v>
      </c>
      <c r="EK24" s="247" t="e">
        <f>IF(#REF!="x",1,0)</f>
        <v>#REF!</v>
      </c>
      <c r="EL24" s="247" t="e">
        <f>IF(#REF!="x",1,0)</f>
        <v>#REF!</v>
      </c>
      <c r="EM24" s="247" t="e">
        <f>IF(#REF!="x",1,0)</f>
        <v>#REF!</v>
      </c>
      <c r="EN24" s="247" t="e">
        <f>IF(#REF!="x",1,0)</f>
        <v>#REF!</v>
      </c>
      <c r="EO24" s="247"/>
      <c r="EP24" s="247"/>
      <c r="EQ24" s="247"/>
      <c r="ER24" s="247"/>
      <c r="ES24" s="247" t="e">
        <f>#REF!</f>
        <v>#REF!</v>
      </c>
      <c r="ET24" s="247" t="e">
        <f>IF(#REF!="correct",1,0)</f>
        <v>#REF!</v>
      </c>
      <c r="EU24" s="247" t="e">
        <f>IF(#REF!="correct",1,0)</f>
        <v>#REF!</v>
      </c>
      <c r="EV24" s="247" t="e">
        <f>IF(#REF!="correct",1,0)</f>
        <v>#REF!</v>
      </c>
      <c r="EW24" s="247" t="e">
        <f>IF(#REF!="correct",1,0)</f>
        <v>#REF!</v>
      </c>
      <c r="EX24" s="247" t="e">
        <f>IF(#REF!="correct",1,0)</f>
        <v>#REF!</v>
      </c>
      <c r="EY24" s="247" t="e">
        <f>IF(#REF!="correct",1,0)</f>
        <v>#REF!</v>
      </c>
      <c r="EZ24" s="247" t="e">
        <f>IF(#REF!="correct",1,0)</f>
        <v>#REF!</v>
      </c>
      <c r="FA24" s="247" t="e">
        <f>IF(#REF!="correct",1,0)</f>
        <v>#REF!</v>
      </c>
      <c r="FB24" s="247" t="e">
        <f>IF(#REF!="correct",1,0)</f>
        <v>#REF!</v>
      </c>
      <c r="FC24" s="247" t="e">
        <f>IF(#REF!="correct",1,0)</f>
        <v>#REF!</v>
      </c>
      <c r="FD24" s="247" t="e">
        <f>IF(#REF!="correct",1,0)</f>
        <v>#REF!</v>
      </c>
      <c r="FE24" s="247" t="e">
        <f>IF(#REF!="correct",1,0)</f>
        <v>#REF!</v>
      </c>
      <c r="FF24" s="247" t="e">
        <f>IF(#REF!="correct",1,0)</f>
        <v>#REF!</v>
      </c>
      <c r="FG24" s="247" t="e">
        <f>IF(#REF!="correct",1,0)</f>
        <v>#REF!</v>
      </c>
      <c r="FH24" s="247" t="e">
        <f>IF(#REF!="correct",1,0)</f>
        <v>#REF!</v>
      </c>
      <c r="FI24" s="247" t="e">
        <f>IF(#REF!="correct",1,0)</f>
        <v>#REF!</v>
      </c>
      <c r="FJ24" s="247" t="e">
        <f>IF(#REF!="correct",1,0)</f>
        <v>#REF!</v>
      </c>
      <c r="FK24" s="247" t="e">
        <f>IF(#REF!="correct",1,0)</f>
        <v>#REF!</v>
      </c>
      <c r="FL24" s="247" t="e">
        <f>IF(#REF!="correct",1,0)</f>
        <v>#REF!</v>
      </c>
      <c r="FM24" s="247" t="e">
        <f>IF(#REF!="correct",1,0)</f>
        <v>#REF!</v>
      </c>
      <c r="FN24" s="247" t="e">
        <f>#REF!</f>
        <v>#REF!</v>
      </c>
      <c r="FO24" s="247"/>
      <c r="FP24" s="247"/>
      <c r="FQ24" s="247" t="e">
        <f>#REF!</f>
        <v>#REF!</v>
      </c>
      <c r="FR24" s="247"/>
      <c r="FS24" s="247"/>
      <c r="FT24" s="247" t="e">
        <f>#REF!</f>
        <v>#REF!</v>
      </c>
      <c r="FU24" s="247"/>
      <c r="FV24" s="247" t="e">
        <f>IF(#REF!="correct",1,0)</f>
        <v>#REF!</v>
      </c>
      <c r="FW24" s="247" t="e">
        <f>IF(#REF!="correct",1,0)</f>
        <v>#REF!</v>
      </c>
      <c r="FX24" s="247" t="e">
        <f>IF(#REF!="correct",1,0)</f>
        <v>#REF!</v>
      </c>
      <c r="FY24" s="247" t="e">
        <f>IF(#REF!="correct",1,0)</f>
        <v>#REF!</v>
      </c>
      <c r="FZ24" s="247" t="e">
        <f>IF(#REF!=36,1,0)</f>
        <v>#REF!</v>
      </c>
      <c r="GA24" s="247" t="e">
        <f>IF(#REF!=34,1,0)</f>
        <v>#REF!</v>
      </c>
      <c r="GB24" s="247" t="e">
        <f>IF(#REF!=60,1,0)</f>
        <v>#REF!</v>
      </c>
      <c r="GC24" s="247" t="e">
        <f>IF(#REF!=70,1,0)</f>
        <v>#REF!</v>
      </c>
      <c r="GD24" s="247" t="e">
        <f>IF(OR(#REF!=80,#REF!=81),1,0)</f>
        <v>#REF!</v>
      </c>
      <c r="GE24" s="247" t="e">
        <f>IF(OR(#REF!=82,#REF!=83),1,0)</f>
        <v>#REF!</v>
      </c>
      <c r="GF24" s="247" t="e">
        <f>IF(OR(#REF!=10,#REF!=12),1,0)</f>
        <v>#REF!</v>
      </c>
      <c r="GG24" s="247" t="e">
        <f>IF(OR(#REF!=40,#REF!=41),1,0)</f>
        <v>#REF!</v>
      </c>
      <c r="GH24" s="247" t="e">
        <f>IF(OR(#REF!=45,#REF!=46),1,0)</f>
        <v>#REF!</v>
      </c>
      <c r="GI24" s="247" t="e">
        <f>IF(OR(#REF!=38,#REF!=39),1,0)</f>
        <v>#REF!</v>
      </c>
      <c r="GJ24" s="247" t="e">
        <f>IF(OR(#REF!=32,#REF!=35,#REF!=37),1,0)</f>
        <v>#REF!</v>
      </c>
      <c r="GK24" s="247" t="e">
        <f>IF(OR(#REF!=14,#REF!=15),1,0)</f>
        <v>#REF!</v>
      </c>
      <c r="GL24" s="247" t="e">
        <f>IF(OR(#REF!=23,#REF!=24),1,0)</f>
        <v>#REF!</v>
      </c>
      <c r="GM24" s="247" t="e">
        <f>IF(OR(#REF!=27,#REF!=28),1,0)</f>
        <v>#REF!</v>
      </c>
      <c r="GN24" s="247" t="e">
        <f>IF(OR(#REF!=40,#REF!=42),1,0)</f>
        <v>#REF!</v>
      </c>
      <c r="GO24" s="247" t="e">
        <f>IF(#REF!="correct",1,0)</f>
        <v>#REF!</v>
      </c>
      <c r="GP24" s="247" t="e">
        <f>IF(#REF!="correct",1,0)</f>
        <v>#REF!</v>
      </c>
      <c r="GQ24" s="247" t="e">
        <f>IF(#REF!="correct",1,0)</f>
        <v>#REF!</v>
      </c>
      <c r="GR24" s="247" t="e">
        <f>IF(#REF!="correct",1,0)</f>
        <v>#REF!</v>
      </c>
      <c r="GS24" s="247" t="e">
        <f>IF(#REF!="correct",1,0)</f>
        <v>#REF!</v>
      </c>
      <c r="GT24" s="247" t="e">
        <f>IF(#REF!="correct",1,0)</f>
        <v>#REF!</v>
      </c>
      <c r="GU24" s="247" t="e">
        <f>IF(#REF!="correct",1,0)</f>
        <v>#REF!</v>
      </c>
      <c r="GV24" s="247" t="e">
        <f>IF(#REF!="correct",1,0)</f>
        <v>#REF!</v>
      </c>
      <c r="GW24" s="247" t="e">
        <f>IF(#REF!="correct",1,0)</f>
        <v>#REF!</v>
      </c>
      <c r="GX24" s="247" t="e">
        <f>IF(#REF!="correct",1,0)</f>
        <v>#REF!</v>
      </c>
      <c r="GY24" s="247" t="e">
        <f>IF(#REF!="correct",1,0)</f>
        <v>#REF!</v>
      </c>
      <c r="GZ24" s="247" t="e">
        <f>IF(#REF!="correct",1,0)</f>
        <v>#REF!</v>
      </c>
      <c r="HA24" s="247" t="e">
        <f>IF(#REF!="correct",1,0)</f>
        <v>#REF!</v>
      </c>
      <c r="HB24" s="247" t="e">
        <f>IF(#REF!="correct",1,0)</f>
        <v>#REF!</v>
      </c>
      <c r="HC24" s="247" t="e">
        <f>IF(#REF!="correct",1,0)</f>
        <v>#REF!</v>
      </c>
      <c r="HD24" s="247" t="e">
        <f>IF(#REF!="correct",1,0)</f>
        <v>#REF!</v>
      </c>
      <c r="HE24" s="247" t="e">
        <f>IF(#REF!="correct",1,0)</f>
        <v>#REF!</v>
      </c>
      <c r="HF24" s="247" t="e">
        <f>IF(#REF!="correct",1,0)</f>
        <v>#REF!</v>
      </c>
      <c r="HG24" s="247" t="e">
        <f>IF(#REF!="correct",1,0)</f>
        <v>#REF!</v>
      </c>
      <c r="HH24" s="247" t="e">
        <f>IF(#REF!="correct",1,0)</f>
        <v>#REF!</v>
      </c>
      <c r="HI24" s="247" t="e">
        <f>IF(#REF!="correct",1,0)</f>
        <v>#REF!</v>
      </c>
      <c r="HJ24" s="247" t="e">
        <f>IF(#REF!="correct",1,0)</f>
        <v>#REF!</v>
      </c>
      <c r="HK24" s="247" t="e">
        <f>IF(#REF!="correct",1,0)</f>
        <v>#REF!</v>
      </c>
      <c r="HL24" s="247" t="e">
        <f>IF(#REF!="correct",1,0)</f>
        <v>#REF!</v>
      </c>
      <c r="HM24" s="247" t="e">
        <f>IF(#REF!="correct",1,0)</f>
        <v>#REF!</v>
      </c>
      <c r="HN24" s="247" t="e">
        <f>IF(#REF!="correct",1,0)</f>
        <v>#REF!</v>
      </c>
      <c r="HO24" s="247" t="e">
        <f>IF(#REF!="correct",1,0)</f>
        <v>#REF!</v>
      </c>
      <c r="HP24" s="247" t="e">
        <f>IF(#REF!="correct",1,0)</f>
        <v>#REF!</v>
      </c>
      <c r="HQ24" s="247" t="e">
        <f>IF(#REF!="correct",1,0)</f>
        <v>#REF!</v>
      </c>
      <c r="HR24" s="247" t="e">
        <f>IF(#REF!="correct",1,0)</f>
        <v>#REF!</v>
      </c>
      <c r="HS24" s="247" t="e">
        <f>IF(#REF!="correct",1,0)</f>
        <v>#REF!</v>
      </c>
      <c r="HT24" s="247" t="e">
        <f>IF(#REF!="correct",1,0)</f>
        <v>#REF!</v>
      </c>
      <c r="HU24" s="247" t="e">
        <f>IF(#REF!="correct",1,0)</f>
        <v>#REF!</v>
      </c>
      <c r="HV24" s="247" t="e">
        <f>IF(#REF!="correct",1,0)</f>
        <v>#REF!</v>
      </c>
      <c r="HW24" s="247" t="e">
        <f>IF(#REF!="correct",1,0)</f>
        <v>#REF!</v>
      </c>
      <c r="HX24" s="247" t="e">
        <f>IF(#REF!="correct",1,0)</f>
        <v>#REF!</v>
      </c>
      <c r="HY24" s="247" t="e">
        <f>IF(#REF!="correct",1,0)</f>
        <v>#REF!</v>
      </c>
      <c r="HZ24" s="247" t="e">
        <f>IF(#REF!="correct",1,0)</f>
        <v>#REF!</v>
      </c>
      <c r="IA24" s="247" t="e">
        <f>IF(#REF!="correct",1,0)</f>
        <v>#REF!</v>
      </c>
    </row>
    <row r="25" spans="1:235">
      <c r="A25" s="96">
        <f>Classe!B32</f>
        <v>0</v>
      </c>
      <c r="B25" s="96">
        <f>Classe!C32</f>
        <v>0</v>
      </c>
      <c r="C25" s="247" t="e">
        <f>IF(#REF!=3,1,0)</f>
        <v>#REF!</v>
      </c>
      <c r="D25" s="247" t="e">
        <f>IF(#REF!=4,1,0)</f>
        <v>#REF!</v>
      </c>
      <c r="E25" s="247" t="e">
        <f>IF(#REF!=2,1,0)</f>
        <v>#REF!</v>
      </c>
      <c r="F25" s="247" t="e">
        <f>IF(#REF!=1,1,0)</f>
        <v>#REF!</v>
      </c>
      <c r="G25" s="247" t="e">
        <f>IF(#REF!=4,1,0)</f>
        <v>#REF!</v>
      </c>
      <c r="H25" s="247" t="e">
        <f>IF(#REF!=1,1,0)</f>
        <v>#REF!</v>
      </c>
      <c r="I25" s="247" t="e">
        <f>IF(#REF!=2,1,0)</f>
        <v>#REF!</v>
      </c>
      <c r="J25" s="247" t="e">
        <f>IF(#REF!=3,1,0)</f>
        <v>#REF!</v>
      </c>
      <c r="K25" s="247" t="e">
        <f>IF(#REF!=1,1,0)</f>
        <v>#REF!</v>
      </c>
      <c r="L25" s="247" t="e">
        <f>IF(#REF!=1,1,0)</f>
        <v>#REF!</v>
      </c>
      <c r="M25" s="247" t="e">
        <f>IF(#REF!=4,1,0)</f>
        <v>#REF!</v>
      </c>
      <c r="N25" s="247" t="e">
        <f>IF(#REF!=3,1,0)</f>
        <v>#REF!</v>
      </c>
      <c r="O25" s="247" t="e">
        <f>IF(#REF!=3,1,0)</f>
        <v>#REF!</v>
      </c>
      <c r="P25" s="247" t="e">
        <f>IF(#REF!=3,1,0)</f>
        <v>#REF!</v>
      </c>
      <c r="Q25" s="247" t="e">
        <f>IF(#REF!="recette",1,0)</f>
        <v>#REF!</v>
      </c>
      <c r="R25" s="247" t="e">
        <f>IF(#REF!="tarte aux pommes",1,0)</f>
        <v>#REF!</v>
      </c>
      <c r="S25" s="247" t="e">
        <f>IF(#REF!="compote",1,0)</f>
        <v>#REF!</v>
      </c>
      <c r="T25" s="247" t="e">
        <f>IF(#REF!="four",1,0)</f>
        <v>#REF!</v>
      </c>
      <c r="U25" s="247" t="e">
        <f>IF(#REF!="correct",1,0)</f>
        <v>#REF!</v>
      </c>
      <c r="V25" s="247" t="e">
        <f>IF(#REF!="correct",1,0)</f>
        <v>#REF!</v>
      </c>
      <c r="W25" s="247" t="e">
        <f>IF(#REF!="correct",1,0)</f>
        <v>#REF!</v>
      </c>
      <c r="X25" s="247" t="e">
        <f>IF(#REF!="correct",1,0)</f>
        <v>#REF!</v>
      </c>
      <c r="Y25" s="247" t="e">
        <f>IF(#REF!="correct",1,0)</f>
        <v>#REF!</v>
      </c>
      <c r="Z25" s="247" t="e">
        <f>IF(#REF!="correct",1,0)</f>
        <v>#REF!</v>
      </c>
      <c r="AA25" s="247" t="e">
        <f>IF(#REF!="correct",1,0)</f>
        <v>#REF!</v>
      </c>
      <c r="AB25" s="247" t="e">
        <f>IF(#REF!="correct",1,0)</f>
        <v>#REF!</v>
      </c>
      <c r="AC25" s="247" t="e">
        <f>IF(#REF!="correct",1,0)</f>
        <v>#REF!</v>
      </c>
      <c r="AD25" s="247" t="e">
        <f>IF(#REF!="correct",1,0)</f>
        <v>#REF!</v>
      </c>
      <c r="AE25" s="247" t="e">
        <f>IF(#REF!="correct",1,0)</f>
        <v>#REF!</v>
      </c>
      <c r="AF25" s="247" t="e">
        <f>IF(#REF!="correct",1,0)</f>
        <v>#REF!</v>
      </c>
      <c r="AG25" s="247" t="e">
        <f>IF(#REF!="correct",1,0)</f>
        <v>#REF!</v>
      </c>
      <c r="AH25" s="247" t="e">
        <f>IF(#REF!="correct",1,0)</f>
        <v>#REF!</v>
      </c>
      <c r="AI25" s="247" t="e">
        <f>IF(#REF!="correct",1,0)</f>
        <v>#REF!</v>
      </c>
      <c r="AJ25" s="247" t="e">
        <f>IF(#REF!="correct",1,0)</f>
        <v>#REF!</v>
      </c>
      <c r="AK25" s="247" t="e">
        <f>#REF!</f>
        <v>#REF!</v>
      </c>
      <c r="AL25" s="247"/>
      <c r="AM25" s="247" t="e">
        <f>IF(#REF!=1,1,0)</f>
        <v>#REF!</v>
      </c>
      <c r="AN25" s="247" t="e">
        <f>IF(#REF!=2,1,0)</f>
        <v>#REF!</v>
      </c>
      <c r="AO25" s="247" t="e">
        <f>IF(#REF!=2,1,0)</f>
        <v>#REF!</v>
      </c>
      <c r="AP25" s="247" t="e">
        <f>IF(#REF!=2,1,0)</f>
        <v>#REF!</v>
      </c>
      <c r="AQ25" s="247" t="e">
        <f>IF(#REF!=2,1,0)</f>
        <v>#REF!</v>
      </c>
      <c r="AR25" s="247" t="e">
        <f>IF(#REF!=3,1,0)</f>
        <v>#REF!</v>
      </c>
      <c r="AS25" s="247" t="e">
        <f>IF(#REF!=2,1,0)</f>
        <v>#REF!</v>
      </c>
      <c r="AT25" s="247" t="e">
        <f>IF(#REF!=1,1,0)</f>
        <v>#REF!</v>
      </c>
      <c r="AU25" s="247" t="e">
        <f>IF(#REF!=3,1,0)</f>
        <v>#REF!</v>
      </c>
      <c r="AV25" s="247" t="e">
        <f>IF(#REF!=4,1,0)</f>
        <v>#REF!</v>
      </c>
      <c r="AW25" s="247" t="e">
        <f>IF(#REF!=4,1,0)</f>
        <v>#REF!</v>
      </c>
      <c r="AX25" s="247" t="e">
        <f>IF(#REF!=1,1,0)</f>
        <v>#REF!</v>
      </c>
      <c r="AY25" s="247" t="e">
        <f>IF(#REF!=2,1,0)</f>
        <v>#REF!</v>
      </c>
      <c r="AZ25" s="247" t="e">
        <f>IF(#REF!=1,1,0)</f>
        <v>#REF!</v>
      </c>
      <c r="BA25" s="247" t="e">
        <f>IF(#REF!=2,1,0)</f>
        <v>#REF!</v>
      </c>
      <c r="BB25" s="247" t="e">
        <f>IF(#REF!="obligatoire",1,0)</f>
        <v>#REF!</v>
      </c>
      <c r="BC25" s="247" t="e">
        <f>IF(#REF!="plusieurs cycles",1,0)</f>
        <v>#REF!</v>
      </c>
      <c r="BD25" s="247" t="e">
        <f>IF(#REF!="cerveau",1,0)</f>
        <v>#REF!</v>
      </c>
      <c r="BE25" s="247" t="e">
        <f>IF(#REF!="énergie",1,0)</f>
        <v>#REF!</v>
      </c>
      <c r="BF25" s="247" t="e">
        <f>IF(#REF!="chez eux",1,0)</f>
        <v>#REF!</v>
      </c>
      <c r="BG25" s="247" t="e">
        <f>IF(#REF!="après-midi",1,0)</f>
        <v>#REF!</v>
      </c>
      <c r="BH25" s="247" t="e">
        <f>IF(#REF!="barrage",1,0)</f>
        <v>#REF!</v>
      </c>
      <c r="BI25" s="247" t="e">
        <f>IF(#REF!="se baigner",1,0)</f>
        <v>#REF!</v>
      </c>
      <c r="BJ25" s="247" t="e">
        <f>IF(#REF!="correct",1,0)</f>
        <v>#REF!</v>
      </c>
      <c r="BK25" s="247" t="e">
        <f>IF(#REF!="correct",1,0)</f>
        <v>#REF!</v>
      </c>
      <c r="BL25" s="247" t="e">
        <f>IF(#REF!="correct",1,0)</f>
        <v>#REF!</v>
      </c>
      <c r="BM25" s="247" t="e">
        <f>IF(#REF!="correct",1,0)</f>
        <v>#REF!</v>
      </c>
      <c r="BN25" s="247" t="e">
        <f>IF(#REF!="correct",1,0)</f>
        <v>#REF!</v>
      </c>
      <c r="BO25" s="247" t="e">
        <f>IF(#REF!="correct",1,0)</f>
        <v>#REF!</v>
      </c>
      <c r="BP25" s="247" t="e">
        <f>IF(#REF!="correct",1,0)</f>
        <v>#REF!</v>
      </c>
      <c r="BQ25" s="247" t="e">
        <f>IF(#REF!="correct",1,0)</f>
        <v>#REF!</v>
      </c>
      <c r="BR25" s="247" t="e">
        <f>IF(#REF!="correct",1,0)</f>
        <v>#REF!</v>
      </c>
      <c r="BS25" s="247" t="e">
        <f>IF(#REF!="correct",1,0)</f>
        <v>#REF!</v>
      </c>
      <c r="BT25" s="247" t="e">
        <f>IF(#REF!="correct",1,0)</f>
        <v>#REF!</v>
      </c>
      <c r="BU25" s="247"/>
      <c r="BV25" s="247" t="e">
        <f>IF(#REF!="x",1,0)</f>
        <v>#REF!</v>
      </c>
      <c r="BW25" s="247" t="e">
        <f>IF(#REF!="x",1,0)</f>
        <v>#REF!</v>
      </c>
      <c r="BX25" s="247" t="e">
        <f>IF(#REF!="x",1,0)</f>
        <v>#REF!</v>
      </c>
      <c r="BY25" s="247" t="e">
        <f>IF(#REF!="x",1,0)</f>
        <v>#REF!</v>
      </c>
      <c r="BZ25" s="247" t="e">
        <f>IF(#REF!="x",1,0)</f>
        <v>#REF!</v>
      </c>
      <c r="CA25" s="247"/>
      <c r="CB25" s="247" t="e">
        <f>IF(#REF!="x",1,0)</f>
        <v>#REF!</v>
      </c>
      <c r="CC25" s="247" t="e">
        <f>IF(#REF!="x",1,0)</f>
        <v>#REF!</v>
      </c>
      <c r="CD25" s="247" t="e">
        <f>IF(#REF!="x",1,0)</f>
        <v>#REF!</v>
      </c>
      <c r="CE25" s="247" t="e">
        <f>IF(#REF!="x",1,0)</f>
        <v>#REF!</v>
      </c>
      <c r="CF25" s="247" t="e">
        <f>IF(#REF!="x",1,0)</f>
        <v>#REF!</v>
      </c>
      <c r="CG25" s="247"/>
      <c r="CH25" s="247" t="e">
        <f>IF(#REF!="x",1,0)</f>
        <v>#REF!</v>
      </c>
      <c r="CI25" s="247" t="e">
        <f>IF(#REF!="x",1,0)</f>
        <v>#REF!</v>
      </c>
      <c r="CJ25" s="247" t="e">
        <f>IF(#REF!="x",1,0)</f>
        <v>#REF!</v>
      </c>
      <c r="CK25" s="247" t="e">
        <f>IF(#REF!="x",1,0)</f>
        <v>#REF!</v>
      </c>
      <c r="CL25" s="247" t="e">
        <f>IF(#REF!="x",1,0)</f>
        <v>#REF!</v>
      </c>
      <c r="CM25" s="247"/>
      <c r="CN25" s="247" t="e">
        <f>IF(#REF!="x",1,0)</f>
        <v>#REF!</v>
      </c>
      <c r="CO25" s="247" t="e">
        <f>IF(#REF!="x",1,0)</f>
        <v>#REF!</v>
      </c>
      <c r="CP25" s="247" t="e">
        <f>IF(#REF!="x",1,0)</f>
        <v>#REF!</v>
      </c>
      <c r="CQ25" s="247" t="e">
        <f>IF(#REF!="x",1,0)</f>
        <v>#REF!</v>
      </c>
      <c r="CR25" s="247" t="e">
        <f>IF(#REF!="x",1,0)</f>
        <v>#REF!</v>
      </c>
      <c r="CS25" s="247"/>
      <c r="CT25" s="247" t="e">
        <f>IF(#REF!="x",1,0)</f>
        <v>#REF!</v>
      </c>
      <c r="CU25" s="247" t="e">
        <f>IF(#REF!="x",1,0)</f>
        <v>#REF!</v>
      </c>
      <c r="CV25" s="247" t="e">
        <f>IF(#REF!="x",1,0)</f>
        <v>#REF!</v>
      </c>
      <c r="CW25" s="247" t="e">
        <f>IF(#REF!="x",1,0)</f>
        <v>#REF!</v>
      </c>
      <c r="CX25" s="247" t="e">
        <f>IF(#REF!="x",1,0)</f>
        <v>#REF!</v>
      </c>
      <c r="CY25" s="247"/>
      <c r="CZ25" s="247" t="e">
        <f>IF(#REF!="x",1,0)</f>
        <v>#REF!</v>
      </c>
      <c r="DA25" s="247" t="e">
        <f>IF(#REF!="x",1,0)</f>
        <v>#REF!</v>
      </c>
      <c r="DB25" s="247" t="e">
        <f>IF(#REF!="x",1,0)</f>
        <v>#REF!</v>
      </c>
      <c r="DC25" s="247" t="e">
        <f>IF(#REF!="x",1,0)</f>
        <v>#REF!</v>
      </c>
      <c r="DD25" s="247" t="e">
        <f>IF(#REF!="x",1,0)</f>
        <v>#REF!</v>
      </c>
      <c r="DE25" s="247"/>
      <c r="DF25" s="247" t="e">
        <f>IF(#REF!="x",1,0)</f>
        <v>#REF!</v>
      </c>
      <c r="DG25" s="247" t="e">
        <f>IF(#REF!="x",1,0)</f>
        <v>#REF!</v>
      </c>
      <c r="DH25" s="247" t="e">
        <f>IF(#REF!="x",1,0)</f>
        <v>#REF!</v>
      </c>
      <c r="DI25" s="247" t="e">
        <f>IF(#REF!="x",1,0)</f>
        <v>#REF!</v>
      </c>
      <c r="DJ25" s="247" t="e">
        <f>IF(#REF!="x",1,0)</f>
        <v>#REF!</v>
      </c>
      <c r="DK25" s="247"/>
      <c r="DL25" s="247" t="e">
        <f>IF(#REF!="x",1,0)</f>
        <v>#REF!</v>
      </c>
      <c r="DM25" s="247" t="e">
        <f>IF(#REF!="x",1,0)</f>
        <v>#REF!</v>
      </c>
      <c r="DN25" s="247" t="e">
        <f>IF(#REF!="x",1,0)</f>
        <v>#REF!</v>
      </c>
      <c r="DO25" s="247" t="e">
        <f>IF(#REF!="x",1,0)</f>
        <v>#REF!</v>
      </c>
      <c r="DP25" s="247" t="e">
        <f>IF(#REF!="x",1,0)</f>
        <v>#REF!</v>
      </c>
      <c r="DQ25" s="247"/>
      <c r="DR25" s="247" t="e">
        <f>IF(#REF!="x",1,0)</f>
        <v>#REF!</v>
      </c>
      <c r="DS25" s="247" t="e">
        <f>IF(#REF!="x",1,0)</f>
        <v>#REF!</v>
      </c>
      <c r="DT25" s="247" t="e">
        <f>IF(#REF!="x",1,0)</f>
        <v>#REF!</v>
      </c>
      <c r="DU25" s="247" t="e">
        <f>IF(#REF!="x",1,0)</f>
        <v>#REF!</v>
      </c>
      <c r="DV25" s="247" t="e">
        <f>IF(#REF!="x",1,0)</f>
        <v>#REF!</v>
      </c>
      <c r="DW25" s="247"/>
      <c r="DX25" s="247" t="e">
        <f>IF(#REF!="x",1,0)</f>
        <v>#REF!</v>
      </c>
      <c r="DY25" s="247" t="e">
        <f>IF(#REF!="x",1,0)</f>
        <v>#REF!</v>
      </c>
      <c r="DZ25" s="247" t="e">
        <f>IF(#REF!="x",1,0)</f>
        <v>#REF!</v>
      </c>
      <c r="EA25" s="247" t="e">
        <f>IF(#REF!="x",1,0)</f>
        <v>#REF!</v>
      </c>
      <c r="EB25" s="247" t="e">
        <f>IF(#REF!="x",1,0)</f>
        <v>#REF!</v>
      </c>
      <c r="EC25" s="247"/>
      <c r="ED25" s="247" t="e">
        <f>IF(#REF!="x",1,0)</f>
        <v>#REF!</v>
      </c>
      <c r="EE25" s="247" t="e">
        <f>IF(#REF!="x",1,0)</f>
        <v>#REF!</v>
      </c>
      <c r="EF25" s="247" t="e">
        <f>IF(#REF!="x",1,0)</f>
        <v>#REF!</v>
      </c>
      <c r="EG25" s="247" t="e">
        <f>IF(#REF!="x",1,0)</f>
        <v>#REF!</v>
      </c>
      <c r="EH25" s="247" t="e">
        <f>IF(#REF!="x",1,0)</f>
        <v>#REF!</v>
      </c>
      <c r="EI25" s="247"/>
      <c r="EJ25" s="247" t="e">
        <f>IF(#REF!="x",1,0)</f>
        <v>#REF!</v>
      </c>
      <c r="EK25" s="247" t="e">
        <f>IF(#REF!="x",1,0)</f>
        <v>#REF!</v>
      </c>
      <c r="EL25" s="247" t="e">
        <f>IF(#REF!="x",1,0)</f>
        <v>#REF!</v>
      </c>
      <c r="EM25" s="247" t="e">
        <f>IF(#REF!="x",1,0)</f>
        <v>#REF!</v>
      </c>
      <c r="EN25" s="247" t="e">
        <f>IF(#REF!="x",1,0)</f>
        <v>#REF!</v>
      </c>
      <c r="EO25" s="247"/>
      <c r="EP25" s="247"/>
      <c r="EQ25" s="247"/>
      <c r="ER25" s="247"/>
      <c r="ES25" s="247" t="e">
        <f>#REF!</f>
        <v>#REF!</v>
      </c>
      <c r="ET25" s="247" t="e">
        <f>IF(#REF!="correct",1,0)</f>
        <v>#REF!</v>
      </c>
      <c r="EU25" s="247" t="e">
        <f>IF(#REF!="correct",1,0)</f>
        <v>#REF!</v>
      </c>
      <c r="EV25" s="247" t="e">
        <f>IF(#REF!="correct",1,0)</f>
        <v>#REF!</v>
      </c>
      <c r="EW25" s="247" t="e">
        <f>IF(#REF!="correct",1,0)</f>
        <v>#REF!</v>
      </c>
      <c r="EX25" s="247" t="e">
        <f>IF(#REF!="correct",1,0)</f>
        <v>#REF!</v>
      </c>
      <c r="EY25" s="247" t="e">
        <f>IF(#REF!="correct",1,0)</f>
        <v>#REF!</v>
      </c>
      <c r="EZ25" s="247" t="e">
        <f>IF(#REF!="correct",1,0)</f>
        <v>#REF!</v>
      </c>
      <c r="FA25" s="247" t="e">
        <f>IF(#REF!="correct",1,0)</f>
        <v>#REF!</v>
      </c>
      <c r="FB25" s="247" t="e">
        <f>IF(#REF!="correct",1,0)</f>
        <v>#REF!</v>
      </c>
      <c r="FC25" s="247" t="e">
        <f>IF(#REF!="correct",1,0)</f>
        <v>#REF!</v>
      </c>
      <c r="FD25" s="247" t="e">
        <f>IF(#REF!="correct",1,0)</f>
        <v>#REF!</v>
      </c>
      <c r="FE25" s="247" t="e">
        <f>IF(#REF!="correct",1,0)</f>
        <v>#REF!</v>
      </c>
      <c r="FF25" s="247" t="e">
        <f>IF(#REF!="correct",1,0)</f>
        <v>#REF!</v>
      </c>
      <c r="FG25" s="247" t="e">
        <f>IF(#REF!="correct",1,0)</f>
        <v>#REF!</v>
      </c>
      <c r="FH25" s="247" t="e">
        <f>IF(#REF!="correct",1,0)</f>
        <v>#REF!</v>
      </c>
      <c r="FI25" s="247" t="e">
        <f>IF(#REF!="correct",1,0)</f>
        <v>#REF!</v>
      </c>
      <c r="FJ25" s="247" t="e">
        <f>IF(#REF!="correct",1,0)</f>
        <v>#REF!</v>
      </c>
      <c r="FK25" s="247" t="e">
        <f>IF(#REF!="correct",1,0)</f>
        <v>#REF!</v>
      </c>
      <c r="FL25" s="247" t="e">
        <f>IF(#REF!="correct",1,0)</f>
        <v>#REF!</v>
      </c>
      <c r="FM25" s="247" t="e">
        <f>IF(#REF!="correct",1,0)</f>
        <v>#REF!</v>
      </c>
      <c r="FN25" s="247" t="e">
        <f>#REF!</f>
        <v>#REF!</v>
      </c>
      <c r="FO25" s="247"/>
      <c r="FP25" s="247"/>
      <c r="FQ25" s="247" t="e">
        <f>#REF!</f>
        <v>#REF!</v>
      </c>
      <c r="FR25" s="247"/>
      <c r="FS25" s="247"/>
      <c r="FT25" s="247" t="e">
        <f>#REF!</f>
        <v>#REF!</v>
      </c>
      <c r="FU25" s="247"/>
      <c r="FV25" s="247" t="e">
        <f>IF(#REF!="correct",1,0)</f>
        <v>#REF!</v>
      </c>
      <c r="FW25" s="247" t="e">
        <f>IF(#REF!="correct",1,0)</f>
        <v>#REF!</v>
      </c>
      <c r="FX25" s="247" t="e">
        <f>IF(#REF!="correct",1,0)</f>
        <v>#REF!</v>
      </c>
      <c r="FY25" s="247" t="e">
        <f>IF(#REF!="correct",1,0)</f>
        <v>#REF!</v>
      </c>
      <c r="FZ25" s="247" t="e">
        <f>IF(#REF!=36,1,0)</f>
        <v>#REF!</v>
      </c>
      <c r="GA25" s="247" t="e">
        <f>IF(#REF!=34,1,0)</f>
        <v>#REF!</v>
      </c>
      <c r="GB25" s="247" t="e">
        <f>IF(#REF!=60,1,0)</f>
        <v>#REF!</v>
      </c>
      <c r="GC25" s="247" t="e">
        <f>IF(#REF!=70,1,0)</f>
        <v>#REF!</v>
      </c>
      <c r="GD25" s="247" t="e">
        <f>IF(OR(#REF!=80,#REF!=81),1,0)</f>
        <v>#REF!</v>
      </c>
      <c r="GE25" s="247" t="e">
        <f>IF(OR(#REF!=82,#REF!=83),1,0)</f>
        <v>#REF!</v>
      </c>
      <c r="GF25" s="247" t="e">
        <f>IF(OR(#REF!=10,#REF!=12),1,0)</f>
        <v>#REF!</v>
      </c>
      <c r="GG25" s="247" t="e">
        <f>IF(OR(#REF!=40,#REF!=41),1,0)</f>
        <v>#REF!</v>
      </c>
      <c r="GH25" s="247" t="e">
        <f>IF(OR(#REF!=45,#REF!=46),1,0)</f>
        <v>#REF!</v>
      </c>
      <c r="GI25" s="247" t="e">
        <f>IF(OR(#REF!=38,#REF!=39),1,0)</f>
        <v>#REF!</v>
      </c>
      <c r="GJ25" s="247" t="e">
        <f>IF(OR(#REF!=32,#REF!=35,#REF!=37),1,0)</f>
        <v>#REF!</v>
      </c>
      <c r="GK25" s="247" t="e">
        <f>IF(OR(#REF!=14,#REF!=15),1,0)</f>
        <v>#REF!</v>
      </c>
      <c r="GL25" s="247" t="e">
        <f>IF(OR(#REF!=23,#REF!=24),1,0)</f>
        <v>#REF!</v>
      </c>
      <c r="GM25" s="247" t="e">
        <f>IF(OR(#REF!=27,#REF!=28),1,0)</f>
        <v>#REF!</v>
      </c>
      <c r="GN25" s="247" t="e">
        <f>IF(OR(#REF!=40,#REF!=42),1,0)</f>
        <v>#REF!</v>
      </c>
      <c r="GO25" s="247" t="e">
        <f>IF(#REF!="correct",1,0)</f>
        <v>#REF!</v>
      </c>
      <c r="GP25" s="247" t="e">
        <f>IF(#REF!="correct",1,0)</f>
        <v>#REF!</v>
      </c>
      <c r="GQ25" s="247" t="e">
        <f>IF(#REF!="correct",1,0)</f>
        <v>#REF!</v>
      </c>
      <c r="GR25" s="247" t="e">
        <f>IF(#REF!="correct",1,0)</f>
        <v>#REF!</v>
      </c>
      <c r="GS25" s="247" t="e">
        <f>IF(#REF!="correct",1,0)</f>
        <v>#REF!</v>
      </c>
      <c r="GT25" s="247" t="e">
        <f>IF(#REF!="correct",1,0)</f>
        <v>#REF!</v>
      </c>
      <c r="GU25" s="247" t="e">
        <f>IF(#REF!="correct",1,0)</f>
        <v>#REF!</v>
      </c>
      <c r="GV25" s="247" t="e">
        <f>IF(#REF!="correct",1,0)</f>
        <v>#REF!</v>
      </c>
      <c r="GW25" s="247" t="e">
        <f>IF(#REF!="correct",1,0)</f>
        <v>#REF!</v>
      </c>
      <c r="GX25" s="247" t="e">
        <f>IF(#REF!="correct",1,0)</f>
        <v>#REF!</v>
      </c>
      <c r="GY25" s="247" t="e">
        <f>IF(#REF!="correct",1,0)</f>
        <v>#REF!</v>
      </c>
      <c r="GZ25" s="247" t="e">
        <f>IF(#REF!="correct",1,0)</f>
        <v>#REF!</v>
      </c>
      <c r="HA25" s="247" t="e">
        <f>IF(#REF!="correct",1,0)</f>
        <v>#REF!</v>
      </c>
      <c r="HB25" s="247" t="e">
        <f>IF(#REF!="correct",1,0)</f>
        <v>#REF!</v>
      </c>
      <c r="HC25" s="247" t="e">
        <f>IF(#REF!="correct",1,0)</f>
        <v>#REF!</v>
      </c>
      <c r="HD25" s="247" t="e">
        <f>IF(#REF!="correct",1,0)</f>
        <v>#REF!</v>
      </c>
      <c r="HE25" s="247" t="e">
        <f>IF(#REF!="correct",1,0)</f>
        <v>#REF!</v>
      </c>
      <c r="HF25" s="247" t="e">
        <f>IF(#REF!="correct",1,0)</f>
        <v>#REF!</v>
      </c>
      <c r="HG25" s="247" t="e">
        <f>IF(#REF!="correct",1,0)</f>
        <v>#REF!</v>
      </c>
      <c r="HH25" s="247" t="e">
        <f>IF(#REF!="correct",1,0)</f>
        <v>#REF!</v>
      </c>
      <c r="HI25" s="247" t="e">
        <f>IF(#REF!="correct",1,0)</f>
        <v>#REF!</v>
      </c>
      <c r="HJ25" s="247" t="e">
        <f>IF(#REF!="correct",1,0)</f>
        <v>#REF!</v>
      </c>
      <c r="HK25" s="247" t="e">
        <f>IF(#REF!="correct",1,0)</f>
        <v>#REF!</v>
      </c>
      <c r="HL25" s="247" t="e">
        <f>IF(#REF!="correct",1,0)</f>
        <v>#REF!</v>
      </c>
      <c r="HM25" s="247" t="e">
        <f>IF(#REF!="correct",1,0)</f>
        <v>#REF!</v>
      </c>
      <c r="HN25" s="247" t="e">
        <f>IF(#REF!="correct",1,0)</f>
        <v>#REF!</v>
      </c>
      <c r="HO25" s="247" t="e">
        <f>IF(#REF!="correct",1,0)</f>
        <v>#REF!</v>
      </c>
      <c r="HP25" s="247" t="e">
        <f>IF(#REF!="correct",1,0)</f>
        <v>#REF!</v>
      </c>
      <c r="HQ25" s="247" t="e">
        <f>IF(#REF!="correct",1,0)</f>
        <v>#REF!</v>
      </c>
      <c r="HR25" s="247" t="e">
        <f>IF(#REF!="correct",1,0)</f>
        <v>#REF!</v>
      </c>
      <c r="HS25" s="247" t="e">
        <f>IF(#REF!="correct",1,0)</f>
        <v>#REF!</v>
      </c>
      <c r="HT25" s="247" t="e">
        <f>IF(#REF!="correct",1,0)</f>
        <v>#REF!</v>
      </c>
      <c r="HU25" s="247" t="e">
        <f>IF(#REF!="correct",1,0)</f>
        <v>#REF!</v>
      </c>
      <c r="HV25" s="247" t="e">
        <f>IF(#REF!="correct",1,0)</f>
        <v>#REF!</v>
      </c>
      <c r="HW25" s="247" t="e">
        <f>IF(#REF!="correct",1,0)</f>
        <v>#REF!</v>
      </c>
      <c r="HX25" s="247" t="e">
        <f>IF(#REF!="correct",1,0)</f>
        <v>#REF!</v>
      </c>
      <c r="HY25" s="247" t="e">
        <f>IF(#REF!="correct",1,0)</f>
        <v>#REF!</v>
      </c>
      <c r="HZ25" s="247" t="e">
        <f>IF(#REF!="correct",1,0)</f>
        <v>#REF!</v>
      </c>
      <c r="IA25" s="247" t="e">
        <f>IF(#REF!="correct",1,0)</f>
        <v>#REF!</v>
      </c>
    </row>
    <row r="26" spans="1:235">
      <c r="A26" s="96">
        <f>Classe!B33</f>
        <v>0</v>
      </c>
      <c r="B26" s="96">
        <f>Classe!C33</f>
        <v>0</v>
      </c>
      <c r="C26" s="247" t="e">
        <f>IF(#REF!=3,1,0)</f>
        <v>#REF!</v>
      </c>
      <c r="D26" s="247" t="e">
        <f>IF(#REF!=4,1,0)</f>
        <v>#REF!</v>
      </c>
      <c r="E26" s="247" t="e">
        <f>IF(#REF!=2,1,0)</f>
        <v>#REF!</v>
      </c>
      <c r="F26" s="247" t="e">
        <f>IF(#REF!=1,1,0)</f>
        <v>#REF!</v>
      </c>
      <c r="G26" s="247" t="e">
        <f>IF(#REF!=4,1,0)</f>
        <v>#REF!</v>
      </c>
      <c r="H26" s="247" t="e">
        <f>IF(#REF!=1,1,0)</f>
        <v>#REF!</v>
      </c>
      <c r="I26" s="247" t="e">
        <f>IF(#REF!=2,1,0)</f>
        <v>#REF!</v>
      </c>
      <c r="J26" s="247" t="e">
        <f>IF(#REF!=3,1,0)</f>
        <v>#REF!</v>
      </c>
      <c r="K26" s="247" t="e">
        <f>IF(#REF!=1,1,0)</f>
        <v>#REF!</v>
      </c>
      <c r="L26" s="247" t="e">
        <f>IF(#REF!=1,1,0)</f>
        <v>#REF!</v>
      </c>
      <c r="M26" s="247" t="e">
        <f>IF(#REF!=4,1,0)</f>
        <v>#REF!</v>
      </c>
      <c r="N26" s="247" t="e">
        <f>IF(#REF!=3,1,0)</f>
        <v>#REF!</v>
      </c>
      <c r="O26" s="247" t="e">
        <f>IF(#REF!=3,1,0)</f>
        <v>#REF!</v>
      </c>
      <c r="P26" s="247" t="e">
        <f>IF(#REF!=3,1,0)</f>
        <v>#REF!</v>
      </c>
      <c r="Q26" s="247" t="e">
        <f>IF(#REF!="recette",1,0)</f>
        <v>#REF!</v>
      </c>
      <c r="R26" s="247" t="e">
        <f>IF(#REF!="tarte aux pommes",1,0)</f>
        <v>#REF!</v>
      </c>
      <c r="S26" s="247" t="e">
        <f>IF(#REF!="compote",1,0)</f>
        <v>#REF!</v>
      </c>
      <c r="T26" s="247" t="e">
        <f>IF(#REF!="four",1,0)</f>
        <v>#REF!</v>
      </c>
      <c r="U26" s="247" t="e">
        <f>IF(#REF!="correct",1,0)</f>
        <v>#REF!</v>
      </c>
      <c r="V26" s="247" t="e">
        <f>IF(#REF!="correct",1,0)</f>
        <v>#REF!</v>
      </c>
      <c r="W26" s="247" t="e">
        <f>IF(#REF!="correct",1,0)</f>
        <v>#REF!</v>
      </c>
      <c r="X26" s="247" t="e">
        <f>IF(#REF!="correct",1,0)</f>
        <v>#REF!</v>
      </c>
      <c r="Y26" s="247" t="e">
        <f>IF(#REF!="correct",1,0)</f>
        <v>#REF!</v>
      </c>
      <c r="Z26" s="247" t="e">
        <f>IF(#REF!="correct",1,0)</f>
        <v>#REF!</v>
      </c>
      <c r="AA26" s="247" t="e">
        <f>IF(#REF!="correct",1,0)</f>
        <v>#REF!</v>
      </c>
      <c r="AB26" s="247" t="e">
        <f>IF(#REF!="correct",1,0)</f>
        <v>#REF!</v>
      </c>
      <c r="AC26" s="247" t="e">
        <f>IF(#REF!="correct",1,0)</f>
        <v>#REF!</v>
      </c>
      <c r="AD26" s="247" t="e">
        <f>IF(#REF!="correct",1,0)</f>
        <v>#REF!</v>
      </c>
      <c r="AE26" s="247" t="e">
        <f>IF(#REF!="correct",1,0)</f>
        <v>#REF!</v>
      </c>
      <c r="AF26" s="247" t="e">
        <f>IF(#REF!="correct",1,0)</f>
        <v>#REF!</v>
      </c>
      <c r="AG26" s="247" t="e">
        <f>IF(#REF!="correct",1,0)</f>
        <v>#REF!</v>
      </c>
      <c r="AH26" s="247" t="e">
        <f>IF(#REF!="correct",1,0)</f>
        <v>#REF!</v>
      </c>
      <c r="AI26" s="247" t="e">
        <f>IF(#REF!="correct",1,0)</f>
        <v>#REF!</v>
      </c>
      <c r="AJ26" s="247" t="e">
        <f>IF(#REF!="correct",1,0)</f>
        <v>#REF!</v>
      </c>
      <c r="AK26" s="247" t="e">
        <f>#REF!</f>
        <v>#REF!</v>
      </c>
      <c r="AL26" s="247"/>
      <c r="AM26" s="247" t="e">
        <f>IF(#REF!=1,1,0)</f>
        <v>#REF!</v>
      </c>
      <c r="AN26" s="247" t="e">
        <f>IF(#REF!=2,1,0)</f>
        <v>#REF!</v>
      </c>
      <c r="AO26" s="247" t="e">
        <f>IF(#REF!=2,1,0)</f>
        <v>#REF!</v>
      </c>
      <c r="AP26" s="247" t="e">
        <f>IF(#REF!=2,1,0)</f>
        <v>#REF!</v>
      </c>
      <c r="AQ26" s="247" t="e">
        <f>IF(#REF!=2,1,0)</f>
        <v>#REF!</v>
      </c>
      <c r="AR26" s="247" t="e">
        <f>IF(#REF!=3,1,0)</f>
        <v>#REF!</v>
      </c>
      <c r="AS26" s="247" t="e">
        <f>IF(#REF!=2,1,0)</f>
        <v>#REF!</v>
      </c>
      <c r="AT26" s="247" t="e">
        <f>IF(#REF!=1,1,0)</f>
        <v>#REF!</v>
      </c>
      <c r="AU26" s="247" t="e">
        <f>IF(#REF!=3,1,0)</f>
        <v>#REF!</v>
      </c>
      <c r="AV26" s="247" t="e">
        <f>IF(#REF!=4,1,0)</f>
        <v>#REF!</v>
      </c>
      <c r="AW26" s="247" t="e">
        <f>IF(#REF!=4,1,0)</f>
        <v>#REF!</v>
      </c>
      <c r="AX26" s="247" t="e">
        <f>IF(#REF!=1,1,0)</f>
        <v>#REF!</v>
      </c>
      <c r="AY26" s="247" t="e">
        <f>IF(#REF!=2,1,0)</f>
        <v>#REF!</v>
      </c>
      <c r="AZ26" s="247" t="e">
        <f>IF(#REF!=1,1,0)</f>
        <v>#REF!</v>
      </c>
      <c r="BA26" s="247" t="e">
        <f>IF(#REF!=2,1,0)</f>
        <v>#REF!</v>
      </c>
      <c r="BB26" s="247" t="e">
        <f>IF(#REF!="obligatoire",1,0)</f>
        <v>#REF!</v>
      </c>
      <c r="BC26" s="247" t="e">
        <f>IF(#REF!="plusieurs cycles",1,0)</f>
        <v>#REF!</v>
      </c>
      <c r="BD26" s="247" t="e">
        <f>IF(#REF!="cerveau",1,0)</f>
        <v>#REF!</v>
      </c>
      <c r="BE26" s="247" t="e">
        <f>IF(#REF!="énergie",1,0)</f>
        <v>#REF!</v>
      </c>
      <c r="BF26" s="247" t="e">
        <f>IF(#REF!="chez eux",1,0)</f>
        <v>#REF!</v>
      </c>
      <c r="BG26" s="247" t="e">
        <f>IF(#REF!="après-midi",1,0)</f>
        <v>#REF!</v>
      </c>
      <c r="BH26" s="247" t="e">
        <f>IF(#REF!="barrage",1,0)</f>
        <v>#REF!</v>
      </c>
      <c r="BI26" s="247" t="e">
        <f>IF(#REF!="se baigner",1,0)</f>
        <v>#REF!</v>
      </c>
      <c r="BJ26" s="247" t="e">
        <f>IF(#REF!="correct",1,0)</f>
        <v>#REF!</v>
      </c>
      <c r="BK26" s="247" t="e">
        <f>IF(#REF!="correct",1,0)</f>
        <v>#REF!</v>
      </c>
      <c r="BL26" s="247" t="e">
        <f>IF(#REF!="correct",1,0)</f>
        <v>#REF!</v>
      </c>
      <c r="BM26" s="247" t="e">
        <f>IF(#REF!="correct",1,0)</f>
        <v>#REF!</v>
      </c>
      <c r="BN26" s="247" t="e">
        <f>IF(#REF!="correct",1,0)</f>
        <v>#REF!</v>
      </c>
      <c r="BO26" s="247" t="e">
        <f>IF(#REF!="correct",1,0)</f>
        <v>#REF!</v>
      </c>
      <c r="BP26" s="247" t="e">
        <f>IF(#REF!="correct",1,0)</f>
        <v>#REF!</v>
      </c>
      <c r="BQ26" s="247" t="e">
        <f>IF(#REF!="correct",1,0)</f>
        <v>#REF!</v>
      </c>
      <c r="BR26" s="247" t="e">
        <f>IF(#REF!="correct",1,0)</f>
        <v>#REF!</v>
      </c>
      <c r="BS26" s="247" t="e">
        <f>IF(#REF!="correct",1,0)</f>
        <v>#REF!</v>
      </c>
      <c r="BT26" s="247" t="e">
        <f>IF(#REF!="correct",1,0)</f>
        <v>#REF!</v>
      </c>
      <c r="BU26" s="247"/>
      <c r="BV26" s="247" t="e">
        <f>IF(#REF!="x",1,0)</f>
        <v>#REF!</v>
      </c>
      <c r="BW26" s="247" t="e">
        <f>IF(#REF!="x",1,0)</f>
        <v>#REF!</v>
      </c>
      <c r="BX26" s="247" t="e">
        <f>IF(#REF!="x",1,0)</f>
        <v>#REF!</v>
      </c>
      <c r="BY26" s="247" t="e">
        <f>IF(#REF!="x",1,0)</f>
        <v>#REF!</v>
      </c>
      <c r="BZ26" s="247" t="e">
        <f>IF(#REF!="x",1,0)</f>
        <v>#REF!</v>
      </c>
      <c r="CA26" s="247"/>
      <c r="CB26" s="247" t="e">
        <f>IF(#REF!="x",1,0)</f>
        <v>#REF!</v>
      </c>
      <c r="CC26" s="247" t="e">
        <f>IF(#REF!="x",1,0)</f>
        <v>#REF!</v>
      </c>
      <c r="CD26" s="247" t="e">
        <f>IF(#REF!="x",1,0)</f>
        <v>#REF!</v>
      </c>
      <c r="CE26" s="247" t="e">
        <f>IF(#REF!="x",1,0)</f>
        <v>#REF!</v>
      </c>
      <c r="CF26" s="247" t="e">
        <f>IF(#REF!="x",1,0)</f>
        <v>#REF!</v>
      </c>
      <c r="CG26" s="247"/>
      <c r="CH26" s="247" t="e">
        <f>IF(#REF!="x",1,0)</f>
        <v>#REF!</v>
      </c>
      <c r="CI26" s="247" t="e">
        <f>IF(#REF!="x",1,0)</f>
        <v>#REF!</v>
      </c>
      <c r="CJ26" s="247" t="e">
        <f>IF(#REF!="x",1,0)</f>
        <v>#REF!</v>
      </c>
      <c r="CK26" s="247" t="e">
        <f>IF(#REF!="x",1,0)</f>
        <v>#REF!</v>
      </c>
      <c r="CL26" s="247" t="e">
        <f>IF(#REF!="x",1,0)</f>
        <v>#REF!</v>
      </c>
      <c r="CM26" s="247"/>
      <c r="CN26" s="247" t="e">
        <f>IF(#REF!="x",1,0)</f>
        <v>#REF!</v>
      </c>
      <c r="CO26" s="247" t="e">
        <f>IF(#REF!="x",1,0)</f>
        <v>#REF!</v>
      </c>
      <c r="CP26" s="247" t="e">
        <f>IF(#REF!="x",1,0)</f>
        <v>#REF!</v>
      </c>
      <c r="CQ26" s="247" t="e">
        <f>IF(#REF!="x",1,0)</f>
        <v>#REF!</v>
      </c>
      <c r="CR26" s="247" t="e">
        <f>IF(#REF!="x",1,0)</f>
        <v>#REF!</v>
      </c>
      <c r="CS26" s="247"/>
      <c r="CT26" s="247" t="e">
        <f>IF(#REF!="x",1,0)</f>
        <v>#REF!</v>
      </c>
      <c r="CU26" s="247" t="e">
        <f>IF(#REF!="x",1,0)</f>
        <v>#REF!</v>
      </c>
      <c r="CV26" s="247" t="e">
        <f>IF(#REF!="x",1,0)</f>
        <v>#REF!</v>
      </c>
      <c r="CW26" s="247" t="e">
        <f>IF(#REF!="x",1,0)</f>
        <v>#REF!</v>
      </c>
      <c r="CX26" s="247" t="e">
        <f>IF(#REF!="x",1,0)</f>
        <v>#REF!</v>
      </c>
      <c r="CY26" s="247"/>
      <c r="CZ26" s="247" t="e">
        <f>IF(#REF!="x",1,0)</f>
        <v>#REF!</v>
      </c>
      <c r="DA26" s="247" t="e">
        <f>IF(#REF!="x",1,0)</f>
        <v>#REF!</v>
      </c>
      <c r="DB26" s="247" t="e">
        <f>IF(#REF!="x",1,0)</f>
        <v>#REF!</v>
      </c>
      <c r="DC26" s="247" t="e">
        <f>IF(#REF!="x",1,0)</f>
        <v>#REF!</v>
      </c>
      <c r="DD26" s="247" t="e">
        <f>IF(#REF!="x",1,0)</f>
        <v>#REF!</v>
      </c>
      <c r="DE26" s="247"/>
      <c r="DF26" s="247" t="e">
        <f>IF(#REF!="x",1,0)</f>
        <v>#REF!</v>
      </c>
      <c r="DG26" s="247" t="e">
        <f>IF(#REF!="x",1,0)</f>
        <v>#REF!</v>
      </c>
      <c r="DH26" s="247" t="e">
        <f>IF(#REF!="x",1,0)</f>
        <v>#REF!</v>
      </c>
      <c r="DI26" s="247" t="e">
        <f>IF(#REF!="x",1,0)</f>
        <v>#REF!</v>
      </c>
      <c r="DJ26" s="247" t="e">
        <f>IF(#REF!="x",1,0)</f>
        <v>#REF!</v>
      </c>
      <c r="DK26" s="247"/>
      <c r="DL26" s="247" t="e">
        <f>IF(#REF!="x",1,0)</f>
        <v>#REF!</v>
      </c>
      <c r="DM26" s="247" t="e">
        <f>IF(#REF!="x",1,0)</f>
        <v>#REF!</v>
      </c>
      <c r="DN26" s="247" t="e">
        <f>IF(#REF!="x",1,0)</f>
        <v>#REF!</v>
      </c>
      <c r="DO26" s="247" t="e">
        <f>IF(#REF!="x",1,0)</f>
        <v>#REF!</v>
      </c>
      <c r="DP26" s="247" t="e">
        <f>IF(#REF!="x",1,0)</f>
        <v>#REF!</v>
      </c>
      <c r="DQ26" s="247"/>
      <c r="DR26" s="247" t="e">
        <f>IF(#REF!="x",1,0)</f>
        <v>#REF!</v>
      </c>
      <c r="DS26" s="247" t="e">
        <f>IF(#REF!="x",1,0)</f>
        <v>#REF!</v>
      </c>
      <c r="DT26" s="247" t="e">
        <f>IF(#REF!="x",1,0)</f>
        <v>#REF!</v>
      </c>
      <c r="DU26" s="247" t="e">
        <f>IF(#REF!="x",1,0)</f>
        <v>#REF!</v>
      </c>
      <c r="DV26" s="247" t="e">
        <f>IF(#REF!="x",1,0)</f>
        <v>#REF!</v>
      </c>
      <c r="DW26" s="247"/>
      <c r="DX26" s="247" t="e">
        <f>IF(#REF!="x",1,0)</f>
        <v>#REF!</v>
      </c>
      <c r="DY26" s="247" t="e">
        <f>IF(#REF!="x",1,0)</f>
        <v>#REF!</v>
      </c>
      <c r="DZ26" s="247" t="e">
        <f>IF(#REF!="x",1,0)</f>
        <v>#REF!</v>
      </c>
      <c r="EA26" s="247" t="e">
        <f>IF(#REF!="x",1,0)</f>
        <v>#REF!</v>
      </c>
      <c r="EB26" s="247" t="e">
        <f>IF(#REF!="x",1,0)</f>
        <v>#REF!</v>
      </c>
      <c r="EC26" s="247"/>
      <c r="ED26" s="247" t="e">
        <f>IF(#REF!="x",1,0)</f>
        <v>#REF!</v>
      </c>
      <c r="EE26" s="247" t="e">
        <f>IF(#REF!="x",1,0)</f>
        <v>#REF!</v>
      </c>
      <c r="EF26" s="247" t="e">
        <f>IF(#REF!="x",1,0)</f>
        <v>#REF!</v>
      </c>
      <c r="EG26" s="247" t="e">
        <f>IF(#REF!="x",1,0)</f>
        <v>#REF!</v>
      </c>
      <c r="EH26" s="247" t="e">
        <f>IF(#REF!="x",1,0)</f>
        <v>#REF!</v>
      </c>
      <c r="EI26" s="247"/>
      <c r="EJ26" s="247" t="e">
        <f>IF(#REF!="x",1,0)</f>
        <v>#REF!</v>
      </c>
      <c r="EK26" s="247" t="e">
        <f>IF(#REF!="x",1,0)</f>
        <v>#REF!</v>
      </c>
      <c r="EL26" s="247" t="e">
        <f>IF(#REF!="x",1,0)</f>
        <v>#REF!</v>
      </c>
      <c r="EM26" s="247" t="e">
        <f>IF(#REF!="x",1,0)</f>
        <v>#REF!</v>
      </c>
      <c r="EN26" s="247" t="e">
        <f>IF(#REF!="x",1,0)</f>
        <v>#REF!</v>
      </c>
      <c r="EO26" s="247"/>
      <c r="EP26" s="247"/>
      <c r="EQ26" s="247"/>
      <c r="ER26" s="247"/>
      <c r="ES26" s="247" t="e">
        <f>#REF!</f>
        <v>#REF!</v>
      </c>
      <c r="ET26" s="247" t="e">
        <f>IF(#REF!="correct",1,0)</f>
        <v>#REF!</v>
      </c>
      <c r="EU26" s="247" t="e">
        <f>IF(#REF!="correct",1,0)</f>
        <v>#REF!</v>
      </c>
      <c r="EV26" s="247" t="e">
        <f>IF(#REF!="correct",1,0)</f>
        <v>#REF!</v>
      </c>
      <c r="EW26" s="247" t="e">
        <f>IF(#REF!="correct",1,0)</f>
        <v>#REF!</v>
      </c>
      <c r="EX26" s="247" t="e">
        <f>IF(#REF!="correct",1,0)</f>
        <v>#REF!</v>
      </c>
      <c r="EY26" s="247" t="e">
        <f>IF(#REF!="correct",1,0)</f>
        <v>#REF!</v>
      </c>
      <c r="EZ26" s="247" t="e">
        <f>IF(#REF!="correct",1,0)</f>
        <v>#REF!</v>
      </c>
      <c r="FA26" s="247" t="e">
        <f>IF(#REF!="correct",1,0)</f>
        <v>#REF!</v>
      </c>
      <c r="FB26" s="247" t="e">
        <f>IF(#REF!="correct",1,0)</f>
        <v>#REF!</v>
      </c>
      <c r="FC26" s="247" t="e">
        <f>IF(#REF!="correct",1,0)</f>
        <v>#REF!</v>
      </c>
      <c r="FD26" s="247" t="e">
        <f>IF(#REF!="correct",1,0)</f>
        <v>#REF!</v>
      </c>
      <c r="FE26" s="247" t="e">
        <f>IF(#REF!="correct",1,0)</f>
        <v>#REF!</v>
      </c>
      <c r="FF26" s="247" t="e">
        <f>IF(#REF!="correct",1,0)</f>
        <v>#REF!</v>
      </c>
      <c r="FG26" s="247" t="e">
        <f>IF(#REF!="correct",1,0)</f>
        <v>#REF!</v>
      </c>
      <c r="FH26" s="247" t="e">
        <f>IF(#REF!="correct",1,0)</f>
        <v>#REF!</v>
      </c>
      <c r="FI26" s="247" t="e">
        <f>IF(#REF!="correct",1,0)</f>
        <v>#REF!</v>
      </c>
      <c r="FJ26" s="247" t="e">
        <f>IF(#REF!="correct",1,0)</f>
        <v>#REF!</v>
      </c>
      <c r="FK26" s="247" t="e">
        <f>IF(#REF!="correct",1,0)</f>
        <v>#REF!</v>
      </c>
      <c r="FL26" s="247" t="e">
        <f>IF(#REF!="correct",1,0)</f>
        <v>#REF!</v>
      </c>
      <c r="FM26" s="247" t="e">
        <f>IF(#REF!="correct",1,0)</f>
        <v>#REF!</v>
      </c>
      <c r="FN26" s="247" t="e">
        <f>#REF!</f>
        <v>#REF!</v>
      </c>
      <c r="FO26" s="247"/>
      <c r="FP26" s="247"/>
      <c r="FQ26" s="247" t="e">
        <f>#REF!</f>
        <v>#REF!</v>
      </c>
      <c r="FR26" s="247"/>
      <c r="FS26" s="247"/>
      <c r="FT26" s="247" t="e">
        <f>#REF!</f>
        <v>#REF!</v>
      </c>
      <c r="FU26" s="247"/>
      <c r="FV26" s="247" t="e">
        <f>IF(#REF!="correct",1,0)</f>
        <v>#REF!</v>
      </c>
      <c r="FW26" s="247" t="e">
        <f>IF(#REF!="correct",1,0)</f>
        <v>#REF!</v>
      </c>
      <c r="FX26" s="247" t="e">
        <f>IF(#REF!="correct",1,0)</f>
        <v>#REF!</v>
      </c>
      <c r="FY26" s="247" t="e">
        <f>IF(#REF!="correct",1,0)</f>
        <v>#REF!</v>
      </c>
      <c r="FZ26" s="247" t="e">
        <f>IF(#REF!=36,1,0)</f>
        <v>#REF!</v>
      </c>
      <c r="GA26" s="247" t="e">
        <f>IF(#REF!=34,1,0)</f>
        <v>#REF!</v>
      </c>
      <c r="GB26" s="247" t="e">
        <f>IF(#REF!=60,1,0)</f>
        <v>#REF!</v>
      </c>
      <c r="GC26" s="247" t="e">
        <f>IF(#REF!=70,1,0)</f>
        <v>#REF!</v>
      </c>
      <c r="GD26" s="247" t="e">
        <f>IF(OR(#REF!=80,#REF!=81),1,0)</f>
        <v>#REF!</v>
      </c>
      <c r="GE26" s="247" t="e">
        <f>IF(OR(#REF!=82,#REF!=83),1,0)</f>
        <v>#REF!</v>
      </c>
      <c r="GF26" s="247" t="e">
        <f>IF(OR(#REF!=10,#REF!=12),1,0)</f>
        <v>#REF!</v>
      </c>
      <c r="GG26" s="247" t="e">
        <f>IF(OR(#REF!=40,#REF!=41),1,0)</f>
        <v>#REF!</v>
      </c>
      <c r="GH26" s="247" t="e">
        <f>IF(OR(#REF!=45,#REF!=46),1,0)</f>
        <v>#REF!</v>
      </c>
      <c r="GI26" s="247" t="e">
        <f>IF(OR(#REF!=38,#REF!=39),1,0)</f>
        <v>#REF!</v>
      </c>
      <c r="GJ26" s="247" t="e">
        <f>IF(OR(#REF!=32,#REF!=35,#REF!=37),1,0)</f>
        <v>#REF!</v>
      </c>
      <c r="GK26" s="247" t="e">
        <f>IF(OR(#REF!=14,#REF!=15),1,0)</f>
        <v>#REF!</v>
      </c>
      <c r="GL26" s="247" t="e">
        <f>IF(OR(#REF!=23,#REF!=24),1,0)</f>
        <v>#REF!</v>
      </c>
      <c r="GM26" s="247" t="e">
        <f>IF(OR(#REF!=27,#REF!=28),1,0)</f>
        <v>#REF!</v>
      </c>
      <c r="GN26" s="247" t="e">
        <f>IF(OR(#REF!=40,#REF!=42),1,0)</f>
        <v>#REF!</v>
      </c>
      <c r="GO26" s="247" t="e">
        <f>IF(#REF!="correct",1,0)</f>
        <v>#REF!</v>
      </c>
      <c r="GP26" s="247" t="e">
        <f>IF(#REF!="correct",1,0)</f>
        <v>#REF!</v>
      </c>
      <c r="GQ26" s="247" t="e">
        <f>IF(#REF!="correct",1,0)</f>
        <v>#REF!</v>
      </c>
      <c r="GR26" s="247" t="e">
        <f>IF(#REF!="correct",1,0)</f>
        <v>#REF!</v>
      </c>
      <c r="GS26" s="247" t="e">
        <f>IF(#REF!="correct",1,0)</f>
        <v>#REF!</v>
      </c>
      <c r="GT26" s="247" t="e">
        <f>IF(#REF!="correct",1,0)</f>
        <v>#REF!</v>
      </c>
      <c r="GU26" s="247" t="e">
        <f>IF(#REF!="correct",1,0)</f>
        <v>#REF!</v>
      </c>
      <c r="GV26" s="247" t="e">
        <f>IF(#REF!="correct",1,0)</f>
        <v>#REF!</v>
      </c>
      <c r="GW26" s="247" t="e">
        <f>IF(#REF!="correct",1,0)</f>
        <v>#REF!</v>
      </c>
      <c r="GX26" s="247" t="e">
        <f>IF(#REF!="correct",1,0)</f>
        <v>#REF!</v>
      </c>
      <c r="GY26" s="247" t="e">
        <f>IF(#REF!="correct",1,0)</f>
        <v>#REF!</v>
      </c>
      <c r="GZ26" s="247" t="e">
        <f>IF(#REF!="correct",1,0)</f>
        <v>#REF!</v>
      </c>
      <c r="HA26" s="247" t="e">
        <f>IF(#REF!="correct",1,0)</f>
        <v>#REF!</v>
      </c>
      <c r="HB26" s="247" t="e">
        <f>IF(#REF!="correct",1,0)</f>
        <v>#REF!</v>
      </c>
      <c r="HC26" s="247" t="e">
        <f>IF(#REF!="correct",1,0)</f>
        <v>#REF!</v>
      </c>
      <c r="HD26" s="247" t="e">
        <f>IF(#REF!="correct",1,0)</f>
        <v>#REF!</v>
      </c>
      <c r="HE26" s="247" t="e">
        <f>IF(#REF!="correct",1,0)</f>
        <v>#REF!</v>
      </c>
      <c r="HF26" s="247" t="e">
        <f>IF(#REF!="correct",1,0)</f>
        <v>#REF!</v>
      </c>
      <c r="HG26" s="247" t="e">
        <f>IF(#REF!="correct",1,0)</f>
        <v>#REF!</v>
      </c>
      <c r="HH26" s="247" t="e">
        <f>IF(#REF!="correct",1,0)</f>
        <v>#REF!</v>
      </c>
      <c r="HI26" s="247" t="e">
        <f>IF(#REF!="correct",1,0)</f>
        <v>#REF!</v>
      </c>
      <c r="HJ26" s="247" t="e">
        <f>IF(#REF!="correct",1,0)</f>
        <v>#REF!</v>
      </c>
      <c r="HK26" s="247" t="e">
        <f>IF(#REF!="correct",1,0)</f>
        <v>#REF!</v>
      </c>
      <c r="HL26" s="247" t="e">
        <f>IF(#REF!="correct",1,0)</f>
        <v>#REF!</v>
      </c>
      <c r="HM26" s="247" t="e">
        <f>IF(#REF!="correct",1,0)</f>
        <v>#REF!</v>
      </c>
      <c r="HN26" s="247" t="e">
        <f>IF(#REF!="correct",1,0)</f>
        <v>#REF!</v>
      </c>
      <c r="HO26" s="247" t="e">
        <f>IF(#REF!="correct",1,0)</f>
        <v>#REF!</v>
      </c>
      <c r="HP26" s="247" t="e">
        <f>IF(#REF!="correct",1,0)</f>
        <v>#REF!</v>
      </c>
      <c r="HQ26" s="247" t="e">
        <f>IF(#REF!="correct",1,0)</f>
        <v>#REF!</v>
      </c>
      <c r="HR26" s="247" t="e">
        <f>IF(#REF!="correct",1,0)</f>
        <v>#REF!</v>
      </c>
      <c r="HS26" s="247" t="e">
        <f>IF(#REF!="correct",1,0)</f>
        <v>#REF!</v>
      </c>
      <c r="HT26" s="247" t="e">
        <f>IF(#REF!="correct",1,0)</f>
        <v>#REF!</v>
      </c>
      <c r="HU26" s="247" t="e">
        <f>IF(#REF!="correct",1,0)</f>
        <v>#REF!</v>
      </c>
      <c r="HV26" s="247" t="e">
        <f>IF(#REF!="correct",1,0)</f>
        <v>#REF!</v>
      </c>
      <c r="HW26" s="247" t="e">
        <f>IF(#REF!="correct",1,0)</f>
        <v>#REF!</v>
      </c>
      <c r="HX26" s="247" t="e">
        <f>IF(#REF!="correct",1,0)</f>
        <v>#REF!</v>
      </c>
      <c r="HY26" s="247" t="e">
        <f>IF(#REF!="correct",1,0)</f>
        <v>#REF!</v>
      </c>
      <c r="HZ26" s="247" t="e">
        <f>IF(#REF!="correct",1,0)</f>
        <v>#REF!</v>
      </c>
      <c r="IA26" s="247" t="e">
        <f>IF(#REF!="correct",1,0)</f>
        <v>#REF!</v>
      </c>
    </row>
    <row r="27" spans="1:235">
      <c r="A27" s="96">
        <f>Classe!B34</f>
        <v>0</v>
      </c>
      <c r="B27" s="96">
        <f>Classe!C34</f>
        <v>0</v>
      </c>
      <c r="C27" s="247" t="e">
        <f>IF(#REF!=3,1,0)</f>
        <v>#REF!</v>
      </c>
      <c r="D27" s="247" t="e">
        <f>IF(#REF!=4,1,0)</f>
        <v>#REF!</v>
      </c>
      <c r="E27" s="247" t="e">
        <f>IF(#REF!=2,1,0)</f>
        <v>#REF!</v>
      </c>
      <c r="F27" s="247" t="e">
        <f>IF(#REF!=1,1,0)</f>
        <v>#REF!</v>
      </c>
      <c r="G27" s="247" t="e">
        <f>IF(#REF!=4,1,0)</f>
        <v>#REF!</v>
      </c>
      <c r="H27" s="247" t="e">
        <f>IF(#REF!=1,1,0)</f>
        <v>#REF!</v>
      </c>
      <c r="I27" s="247" t="e">
        <f>IF(#REF!=2,1,0)</f>
        <v>#REF!</v>
      </c>
      <c r="J27" s="247" t="e">
        <f>IF(#REF!=3,1,0)</f>
        <v>#REF!</v>
      </c>
      <c r="K27" s="247" t="e">
        <f>IF(#REF!=1,1,0)</f>
        <v>#REF!</v>
      </c>
      <c r="L27" s="247" t="e">
        <f>IF(#REF!=1,1,0)</f>
        <v>#REF!</v>
      </c>
      <c r="M27" s="247" t="e">
        <f>IF(#REF!=4,1,0)</f>
        <v>#REF!</v>
      </c>
      <c r="N27" s="247" t="e">
        <f>IF(#REF!=3,1,0)</f>
        <v>#REF!</v>
      </c>
      <c r="O27" s="247" t="e">
        <f>IF(#REF!=3,1,0)</f>
        <v>#REF!</v>
      </c>
      <c r="P27" s="247" t="e">
        <f>IF(#REF!=3,1,0)</f>
        <v>#REF!</v>
      </c>
      <c r="Q27" s="247" t="e">
        <f>IF(#REF!="recette",1,0)</f>
        <v>#REF!</v>
      </c>
      <c r="R27" s="247" t="e">
        <f>IF(#REF!="tarte aux pommes",1,0)</f>
        <v>#REF!</v>
      </c>
      <c r="S27" s="247" t="e">
        <f>IF(#REF!="compote",1,0)</f>
        <v>#REF!</v>
      </c>
      <c r="T27" s="247" t="e">
        <f>IF(#REF!="four",1,0)</f>
        <v>#REF!</v>
      </c>
      <c r="U27" s="247" t="e">
        <f>IF(#REF!="correct",1,0)</f>
        <v>#REF!</v>
      </c>
      <c r="V27" s="247" t="e">
        <f>IF(#REF!="correct",1,0)</f>
        <v>#REF!</v>
      </c>
      <c r="W27" s="247" t="e">
        <f>IF(#REF!="correct",1,0)</f>
        <v>#REF!</v>
      </c>
      <c r="X27" s="247" t="e">
        <f>IF(#REF!="correct",1,0)</f>
        <v>#REF!</v>
      </c>
      <c r="Y27" s="247" t="e">
        <f>IF(#REF!="correct",1,0)</f>
        <v>#REF!</v>
      </c>
      <c r="Z27" s="247" t="e">
        <f>IF(#REF!="correct",1,0)</f>
        <v>#REF!</v>
      </c>
      <c r="AA27" s="247" t="e">
        <f>IF(#REF!="correct",1,0)</f>
        <v>#REF!</v>
      </c>
      <c r="AB27" s="247" t="e">
        <f>IF(#REF!="correct",1,0)</f>
        <v>#REF!</v>
      </c>
      <c r="AC27" s="247" t="e">
        <f>IF(#REF!="correct",1,0)</f>
        <v>#REF!</v>
      </c>
      <c r="AD27" s="247" t="e">
        <f>IF(#REF!="correct",1,0)</f>
        <v>#REF!</v>
      </c>
      <c r="AE27" s="247" t="e">
        <f>IF(#REF!="correct",1,0)</f>
        <v>#REF!</v>
      </c>
      <c r="AF27" s="247" t="e">
        <f>IF(#REF!="correct",1,0)</f>
        <v>#REF!</v>
      </c>
      <c r="AG27" s="247" t="e">
        <f>IF(#REF!="correct",1,0)</f>
        <v>#REF!</v>
      </c>
      <c r="AH27" s="247" t="e">
        <f>IF(#REF!="correct",1,0)</f>
        <v>#REF!</v>
      </c>
      <c r="AI27" s="247" t="e">
        <f>IF(#REF!="correct",1,0)</f>
        <v>#REF!</v>
      </c>
      <c r="AJ27" s="247" t="e">
        <f>IF(#REF!="correct",1,0)</f>
        <v>#REF!</v>
      </c>
      <c r="AK27" s="247" t="e">
        <f>#REF!</f>
        <v>#REF!</v>
      </c>
      <c r="AL27" s="247"/>
      <c r="AM27" s="247" t="e">
        <f>IF(#REF!=1,1,0)</f>
        <v>#REF!</v>
      </c>
      <c r="AN27" s="247" t="e">
        <f>IF(#REF!=2,1,0)</f>
        <v>#REF!</v>
      </c>
      <c r="AO27" s="247" t="e">
        <f>IF(#REF!=2,1,0)</f>
        <v>#REF!</v>
      </c>
      <c r="AP27" s="247" t="e">
        <f>IF(#REF!=2,1,0)</f>
        <v>#REF!</v>
      </c>
      <c r="AQ27" s="247" t="e">
        <f>IF(#REF!=2,1,0)</f>
        <v>#REF!</v>
      </c>
      <c r="AR27" s="247" t="e">
        <f>IF(#REF!=3,1,0)</f>
        <v>#REF!</v>
      </c>
      <c r="AS27" s="247" t="e">
        <f>IF(#REF!=2,1,0)</f>
        <v>#REF!</v>
      </c>
      <c r="AT27" s="247" t="e">
        <f>IF(#REF!=1,1,0)</f>
        <v>#REF!</v>
      </c>
      <c r="AU27" s="247" t="e">
        <f>IF(#REF!=3,1,0)</f>
        <v>#REF!</v>
      </c>
      <c r="AV27" s="247" t="e">
        <f>IF(#REF!=4,1,0)</f>
        <v>#REF!</v>
      </c>
      <c r="AW27" s="247" t="e">
        <f>IF(#REF!=4,1,0)</f>
        <v>#REF!</v>
      </c>
      <c r="AX27" s="247" t="e">
        <f>IF(#REF!=1,1,0)</f>
        <v>#REF!</v>
      </c>
      <c r="AY27" s="247" t="e">
        <f>IF(#REF!=2,1,0)</f>
        <v>#REF!</v>
      </c>
      <c r="AZ27" s="247" t="e">
        <f>IF(#REF!=1,1,0)</f>
        <v>#REF!</v>
      </c>
      <c r="BA27" s="247" t="e">
        <f>IF(#REF!=2,1,0)</f>
        <v>#REF!</v>
      </c>
      <c r="BB27" s="247" t="e">
        <f>IF(#REF!="obligatoire",1,0)</f>
        <v>#REF!</v>
      </c>
      <c r="BC27" s="247" t="e">
        <f>IF(#REF!="plusieurs cycles",1,0)</f>
        <v>#REF!</v>
      </c>
      <c r="BD27" s="247" t="e">
        <f>IF(#REF!="cerveau",1,0)</f>
        <v>#REF!</v>
      </c>
      <c r="BE27" s="247" t="e">
        <f>IF(#REF!="énergie",1,0)</f>
        <v>#REF!</v>
      </c>
      <c r="BF27" s="247" t="e">
        <f>IF(#REF!="chez eux",1,0)</f>
        <v>#REF!</v>
      </c>
      <c r="BG27" s="247" t="e">
        <f>IF(#REF!="après-midi",1,0)</f>
        <v>#REF!</v>
      </c>
      <c r="BH27" s="247" t="e">
        <f>IF(#REF!="barrage",1,0)</f>
        <v>#REF!</v>
      </c>
      <c r="BI27" s="247" t="e">
        <f>IF(#REF!="se baigner",1,0)</f>
        <v>#REF!</v>
      </c>
      <c r="BJ27" s="247" t="e">
        <f>IF(#REF!="correct",1,0)</f>
        <v>#REF!</v>
      </c>
      <c r="BK27" s="247" t="e">
        <f>IF(#REF!="correct",1,0)</f>
        <v>#REF!</v>
      </c>
      <c r="BL27" s="247" t="e">
        <f>IF(#REF!="correct",1,0)</f>
        <v>#REF!</v>
      </c>
      <c r="BM27" s="247" t="e">
        <f>IF(#REF!="correct",1,0)</f>
        <v>#REF!</v>
      </c>
      <c r="BN27" s="247" t="e">
        <f>IF(#REF!="correct",1,0)</f>
        <v>#REF!</v>
      </c>
      <c r="BO27" s="247" t="e">
        <f>IF(#REF!="correct",1,0)</f>
        <v>#REF!</v>
      </c>
      <c r="BP27" s="247" t="e">
        <f>IF(#REF!="correct",1,0)</f>
        <v>#REF!</v>
      </c>
      <c r="BQ27" s="247" t="e">
        <f>IF(#REF!="correct",1,0)</f>
        <v>#REF!</v>
      </c>
      <c r="BR27" s="247" t="e">
        <f>IF(#REF!="correct",1,0)</f>
        <v>#REF!</v>
      </c>
      <c r="BS27" s="247" t="e">
        <f>IF(#REF!="correct",1,0)</f>
        <v>#REF!</v>
      </c>
      <c r="BT27" s="247" t="e">
        <f>IF(#REF!="correct",1,0)</f>
        <v>#REF!</v>
      </c>
      <c r="BU27" s="247"/>
      <c r="BV27" s="247" t="e">
        <f>IF(#REF!="x",1,0)</f>
        <v>#REF!</v>
      </c>
      <c r="BW27" s="247" t="e">
        <f>IF(#REF!="x",1,0)</f>
        <v>#REF!</v>
      </c>
      <c r="BX27" s="247" t="e">
        <f>IF(#REF!="x",1,0)</f>
        <v>#REF!</v>
      </c>
      <c r="BY27" s="247" t="e">
        <f>IF(#REF!="x",1,0)</f>
        <v>#REF!</v>
      </c>
      <c r="BZ27" s="247" t="e">
        <f>IF(#REF!="x",1,0)</f>
        <v>#REF!</v>
      </c>
      <c r="CA27" s="247"/>
      <c r="CB27" s="247" t="e">
        <f>IF(#REF!="x",1,0)</f>
        <v>#REF!</v>
      </c>
      <c r="CC27" s="247" t="e">
        <f>IF(#REF!="x",1,0)</f>
        <v>#REF!</v>
      </c>
      <c r="CD27" s="247" t="e">
        <f>IF(#REF!="x",1,0)</f>
        <v>#REF!</v>
      </c>
      <c r="CE27" s="247" t="e">
        <f>IF(#REF!="x",1,0)</f>
        <v>#REF!</v>
      </c>
      <c r="CF27" s="247" t="e">
        <f>IF(#REF!="x",1,0)</f>
        <v>#REF!</v>
      </c>
      <c r="CG27" s="247"/>
      <c r="CH27" s="247" t="e">
        <f>IF(#REF!="x",1,0)</f>
        <v>#REF!</v>
      </c>
      <c r="CI27" s="247" t="e">
        <f>IF(#REF!="x",1,0)</f>
        <v>#REF!</v>
      </c>
      <c r="CJ27" s="247" t="e">
        <f>IF(#REF!="x",1,0)</f>
        <v>#REF!</v>
      </c>
      <c r="CK27" s="247" t="e">
        <f>IF(#REF!="x",1,0)</f>
        <v>#REF!</v>
      </c>
      <c r="CL27" s="247" t="e">
        <f>IF(#REF!="x",1,0)</f>
        <v>#REF!</v>
      </c>
      <c r="CM27" s="247"/>
      <c r="CN27" s="247" t="e">
        <f>IF(#REF!="x",1,0)</f>
        <v>#REF!</v>
      </c>
      <c r="CO27" s="247" t="e">
        <f>IF(#REF!="x",1,0)</f>
        <v>#REF!</v>
      </c>
      <c r="CP27" s="247" t="e">
        <f>IF(#REF!="x",1,0)</f>
        <v>#REF!</v>
      </c>
      <c r="CQ27" s="247" t="e">
        <f>IF(#REF!="x",1,0)</f>
        <v>#REF!</v>
      </c>
      <c r="CR27" s="247" t="e">
        <f>IF(#REF!="x",1,0)</f>
        <v>#REF!</v>
      </c>
      <c r="CS27" s="247"/>
      <c r="CT27" s="247" t="e">
        <f>IF(#REF!="x",1,0)</f>
        <v>#REF!</v>
      </c>
      <c r="CU27" s="247" t="e">
        <f>IF(#REF!="x",1,0)</f>
        <v>#REF!</v>
      </c>
      <c r="CV27" s="247" t="e">
        <f>IF(#REF!="x",1,0)</f>
        <v>#REF!</v>
      </c>
      <c r="CW27" s="247" t="e">
        <f>IF(#REF!="x",1,0)</f>
        <v>#REF!</v>
      </c>
      <c r="CX27" s="247" t="e">
        <f>IF(#REF!="x",1,0)</f>
        <v>#REF!</v>
      </c>
      <c r="CY27" s="247"/>
      <c r="CZ27" s="247" t="e">
        <f>IF(#REF!="x",1,0)</f>
        <v>#REF!</v>
      </c>
      <c r="DA27" s="247" t="e">
        <f>IF(#REF!="x",1,0)</f>
        <v>#REF!</v>
      </c>
      <c r="DB27" s="247" t="e">
        <f>IF(#REF!="x",1,0)</f>
        <v>#REF!</v>
      </c>
      <c r="DC27" s="247" t="e">
        <f>IF(#REF!="x",1,0)</f>
        <v>#REF!</v>
      </c>
      <c r="DD27" s="247" t="e">
        <f>IF(#REF!="x",1,0)</f>
        <v>#REF!</v>
      </c>
      <c r="DE27" s="247"/>
      <c r="DF27" s="247" t="e">
        <f>IF(#REF!="x",1,0)</f>
        <v>#REF!</v>
      </c>
      <c r="DG27" s="247" t="e">
        <f>IF(#REF!="x",1,0)</f>
        <v>#REF!</v>
      </c>
      <c r="DH27" s="247" t="e">
        <f>IF(#REF!="x",1,0)</f>
        <v>#REF!</v>
      </c>
      <c r="DI27" s="247" t="e">
        <f>IF(#REF!="x",1,0)</f>
        <v>#REF!</v>
      </c>
      <c r="DJ27" s="247" t="e">
        <f>IF(#REF!="x",1,0)</f>
        <v>#REF!</v>
      </c>
      <c r="DK27" s="247"/>
      <c r="DL27" s="247" t="e">
        <f>IF(#REF!="x",1,0)</f>
        <v>#REF!</v>
      </c>
      <c r="DM27" s="247" t="e">
        <f>IF(#REF!="x",1,0)</f>
        <v>#REF!</v>
      </c>
      <c r="DN27" s="247" t="e">
        <f>IF(#REF!="x",1,0)</f>
        <v>#REF!</v>
      </c>
      <c r="DO27" s="247" t="e">
        <f>IF(#REF!="x",1,0)</f>
        <v>#REF!</v>
      </c>
      <c r="DP27" s="247" t="e">
        <f>IF(#REF!="x",1,0)</f>
        <v>#REF!</v>
      </c>
      <c r="DQ27" s="247"/>
      <c r="DR27" s="247" t="e">
        <f>IF(#REF!="x",1,0)</f>
        <v>#REF!</v>
      </c>
      <c r="DS27" s="247" t="e">
        <f>IF(#REF!="x",1,0)</f>
        <v>#REF!</v>
      </c>
      <c r="DT27" s="247" t="e">
        <f>IF(#REF!="x",1,0)</f>
        <v>#REF!</v>
      </c>
      <c r="DU27" s="247" t="e">
        <f>IF(#REF!="x",1,0)</f>
        <v>#REF!</v>
      </c>
      <c r="DV27" s="247" t="e">
        <f>IF(#REF!="x",1,0)</f>
        <v>#REF!</v>
      </c>
      <c r="DW27" s="247"/>
      <c r="DX27" s="247" t="e">
        <f>IF(#REF!="x",1,0)</f>
        <v>#REF!</v>
      </c>
      <c r="DY27" s="247" t="e">
        <f>IF(#REF!="x",1,0)</f>
        <v>#REF!</v>
      </c>
      <c r="DZ27" s="247" t="e">
        <f>IF(#REF!="x",1,0)</f>
        <v>#REF!</v>
      </c>
      <c r="EA27" s="247" t="e">
        <f>IF(#REF!="x",1,0)</f>
        <v>#REF!</v>
      </c>
      <c r="EB27" s="247" t="e">
        <f>IF(#REF!="x",1,0)</f>
        <v>#REF!</v>
      </c>
      <c r="EC27" s="247"/>
      <c r="ED27" s="247" t="e">
        <f>IF(#REF!="x",1,0)</f>
        <v>#REF!</v>
      </c>
      <c r="EE27" s="247" t="e">
        <f>IF(#REF!="x",1,0)</f>
        <v>#REF!</v>
      </c>
      <c r="EF27" s="247" t="e">
        <f>IF(#REF!="x",1,0)</f>
        <v>#REF!</v>
      </c>
      <c r="EG27" s="247" t="e">
        <f>IF(#REF!="x",1,0)</f>
        <v>#REF!</v>
      </c>
      <c r="EH27" s="247" t="e">
        <f>IF(#REF!="x",1,0)</f>
        <v>#REF!</v>
      </c>
      <c r="EI27" s="247"/>
      <c r="EJ27" s="247" t="e">
        <f>IF(#REF!="x",1,0)</f>
        <v>#REF!</v>
      </c>
      <c r="EK27" s="247" t="e">
        <f>IF(#REF!="x",1,0)</f>
        <v>#REF!</v>
      </c>
      <c r="EL27" s="247" t="e">
        <f>IF(#REF!="x",1,0)</f>
        <v>#REF!</v>
      </c>
      <c r="EM27" s="247" t="e">
        <f>IF(#REF!="x",1,0)</f>
        <v>#REF!</v>
      </c>
      <c r="EN27" s="247" t="e">
        <f>IF(#REF!="x",1,0)</f>
        <v>#REF!</v>
      </c>
      <c r="EO27" s="247"/>
      <c r="EP27" s="247"/>
      <c r="EQ27" s="247"/>
      <c r="ER27" s="247"/>
      <c r="ES27" s="247" t="e">
        <f>#REF!</f>
        <v>#REF!</v>
      </c>
      <c r="ET27" s="247" t="e">
        <f>IF(#REF!="correct",1,0)</f>
        <v>#REF!</v>
      </c>
      <c r="EU27" s="247" t="e">
        <f>IF(#REF!="correct",1,0)</f>
        <v>#REF!</v>
      </c>
      <c r="EV27" s="247" t="e">
        <f>IF(#REF!="correct",1,0)</f>
        <v>#REF!</v>
      </c>
      <c r="EW27" s="247" t="e">
        <f>IF(#REF!="correct",1,0)</f>
        <v>#REF!</v>
      </c>
      <c r="EX27" s="247" t="e">
        <f>IF(#REF!="correct",1,0)</f>
        <v>#REF!</v>
      </c>
      <c r="EY27" s="247" t="e">
        <f>IF(#REF!="correct",1,0)</f>
        <v>#REF!</v>
      </c>
      <c r="EZ27" s="247" t="e">
        <f>IF(#REF!="correct",1,0)</f>
        <v>#REF!</v>
      </c>
      <c r="FA27" s="247" t="e">
        <f>IF(#REF!="correct",1,0)</f>
        <v>#REF!</v>
      </c>
      <c r="FB27" s="247" t="e">
        <f>IF(#REF!="correct",1,0)</f>
        <v>#REF!</v>
      </c>
      <c r="FC27" s="247" t="e">
        <f>IF(#REF!="correct",1,0)</f>
        <v>#REF!</v>
      </c>
      <c r="FD27" s="247" t="e">
        <f>IF(#REF!="correct",1,0)</f>
        <v>#REF!</v>
      </c>
      <c r="FE27" s="247" t="e">
        <f>IF(#REF!="correct",1,0)</f>
        <v>#REF!</v>
      </c>
      <c r="FF27" s="247" t="e">
        <f>IF(#REF!="correct",1,0)</f>
        <v>#REF!</v>
      </c>
      <c r="FG27" s="247" t="e">
        <f>IF(#REF!="correct",1,0)</f>
        <v>#REF!</v>
      </c>
      <c r="FH27" s="247" t="e">
        <f>IF(#REF!="correct",1,0)</f>
        <v>#REF!</v>
      </c>
      <c r="FI27" s="247" t="e">
        <f>IF(#REF!="correct",1,0)</f>
        <v>#REF!</v>
      </c>
      <c r="FJ27" s="247" t="e">
        <f>IF(#REF!="correct",1,0)</f>
        <v>#REF!</v>
      </c>
      <c r="FK27" s="247" t="e">
        <f>IF(#REF!="correct",1,0)</f>
        <v>#REF!</v>
      </c>
      <c r="FL27" s="247" t="e">
        <f>IF(#REF!="correct",1,0)</f>
        <v>#REF!</v>
      </c>
      <c r="FM27" s="247" t="e">
        <f>IF(#REF!="correct",1,0)</f>
        <v>#REF!</v>
      </c>
      <c r="FN27" s="247" t="e">
        <f>#REF!</f>
        <v>#REF!</v>
      </c>
      <c r="FO27" s="247"/>
      <c r="FP27" s="247"/>
      <c r="FQ27" s="247" t="e">
        <f>#REF!</f>
        <v>#REF!</v>
      </c>
      <c r="FR27" s="247"/>
      <c r="FS27" s="247"/>
      <c r="FT27" s="247" t="e">
        <f>#REF!</f>
        <v>#REF!</v>
      </c>
      <c r="FU27" s="247"/>
      <c r="FV27" s="247" t="e">
        <f>IF(#REF!="correct",1,0)</f>
        <v>#REF!</v>
      </c>
      <c r="FW27" s="247" t="e">
        <f>IF(#REF!="correct",1,0)</f>
        <v>#REF!</v>
      </c>
      <c r="FX27" s="247" t="e">
        <f>IF(#REF!="correct",1,0)</f>
        <v>#REF!</v>
      </c>
      <c r="FY27" s="247" t="e">
        <f>IF(#REF!="correct",1,0)</f>
        <v>#REF!</v>
      </c>
      <c r="FZ27" s="247" t="e">
        <f>IF(#REF!=36,1,0)</f>
        <v>#REF!</v>
      </c>
      <c r="GA27" s="247" t="e">
        <f>IF(#REF!=34,1,0)</f>
        <v>#REF!</v>
      </c>
      <c r="GB27" s="247" t="e">
        <f>IF(#REF!=60,1,0)</f>
        <v>#REF!</v>
      </c>
      <c r="GC27" s="247" t="e">
        <f>IF(#REF!=70,1,0)</f>
        <v>#REF!</v>
      </c>
      <c r="GD27" s="247" t="e">
        <f>IF(OR(#REF!=80,#REF!=81),1,0)</f>
        <v>#REF!</v>
      </c>
      <c r="GE27" s="247" t="e">
        <f>IF(OR(#REF!=82,#REF!=83),1,0)</f>
        <v>#REF!</v>
      </c>
      <c r="GF27" s="247" t="e">
        <f>IF(OR(#REF!=10,#REF!=12),1,0)</f>
        <v>#REF!</v>
      </c>
      <c r="GG27" s="247" t="e">
        <f>IF(OR(#REF!=40,#REF!=41),1,0)</f>
        <v>#REF!</v>
      </c>
      <c r="GH27" s="247" t="e">
        <f>IF(OR(#REF!=45,#REF!=46),1,0)</f>
        <v>#REF!</v>
      </c>
      <c r="GI27" s="247" t="e">
        <f>IF(OR(#REF!=38,#REF!=39),1,0)</f>
        <v>#REF!</v>
      </c>
      <c r="GJ27" s="247" t="e">
        <f>IF(OR(#REF!=32,#REF!=35,#REF!=37),1,0)</f>
        <v>#REF!</v>
      </c>
      <c r="GK27" s="247" t="e">
        <f>IF(OR(#REF!=14,#REF!=15),1,0)</f>
        <v>#REF!</v>
      </c>
      <c r="GL27" s="247" t="e">
        <f>IF(OR(#REF!=23,#REF!=24),1,0)</f>
        <v>#REF!</v>
      </c>
      <c r="GM27" s="247" t="e">
        <f>IF(OR(#REF!=27,#REF!=28),1,0)</f>
        <v>#REF!</v>
      </c>
      <c r="GN27" s="247" t="e">
        <f>IF(OR(#REF!=40,#REF!=42),1,0)</f>
        <v>#REF!</v>
      </c>
      <c r="GO27" s="247" t="e">
        <f>IF(#REF!="correct",1,0)</f>
        <v>#REF!</v>
      </c>
      <c r="GP27" s="247" t="e">
        <f>IF(#REF!="correct",1,0)</f>
        <v>#REF!</v>
      </c>
      <c r="GQ27" s="247" t="e">
        <f>IF(#REF!="correct",1,0)</f>
        <v>#REF!</v>
      </c>
      <c r="GR27" s="247" t="e">
        <f>IF(#REF!="correct",1,0)</f>
        <v>#REF!</v>
      </c>
      <c r="GS27" s="247" t="e">
        <f>IF(#REF!="correct",1,0)</f>
        <v>#REF!</v>
      </c>
      <c r="GT27" s="247" t="e">
        <f>IF(#REF!="correct",1,0)</f>
        <v>#REF!</v>
      </c>
      <c r="GU27" s="247" t="e">
        <f>IF(#REF!="correct",1,0)</f>
        <v>#REF!</v>
      </c>
      <c r="GV27" s="247" t="e">
        <f>IF(#REF!="correct",1,0)</f>
        <v>#REF!</v>
      </c>
      <c r="GW27" s="247" t="e">
        <f>IF(#REF!="correct",1,0)</f>
        <v>#REF!</v>
      </c>
      <c r="GX27" s="247" t="e">
        <f>IF(#REF!="correct",1,0)</f>
        <v>#REF!</v>
      </c>
      <c r="GY27" s="247" t="e">
        <f>IF(#REF!="correct",1,0)</f>
        <v>#REF!</v>
      </c>
      <c r="GZ27" s="247" t="e">
        <f>IF(#REF!="correct",1,0)</f>
        <v>#REF!</v>
      </c>
      <c r="HA27" s="247" t="e">
        <f>IF(#REF!="correct",1,0)</f>
        <v>#REF!</v>
      </c>
      <c r="HB27" s="247" t="e">
        <f>IF(#REF!="correct",1,0)</f>
        <v>#REF!</v>
      </c>
      <c r="HC27" s="247" t="e">
        <f>IF(#REF!="correct",1,0)</f>
        <v>#REF!</v>
      </c>
      <c r="HD27" s="247" t="e">
        <f>IF(#REF!="correct",1,0)</f>
        <v>#REF!</v>
      </c>
      <c r="HE27" s="247" t="e">
        <f>IF(#REF!="correct",1,0)</f>
        <v>#REF!</v>
      </c>
      <c r="HF27" s="247" t="e">
        <f>IF(#REF!="correct",1,0)</f>
        <v>#REF!</v>
      </c>
      <c r="HG27" s="247" t="e">
        <f>IF(#REF!="correct",1,0)</f>
        <v>#REF!</v>
      </c>
      <c r="HH27" s="247" t="e">
        <f>IF(#REF!="correct",1,0)</f>
        <v>#REF!</v>
      </c>
      <c r="HI27" s="247" t="e">
        <f>IF(#REF!="correct",1,0)</f>
        <v>#REF!</v>
      </c>
      <c r="HJ27" s="247" t="e">
        <f>IF(#REF!="correct",1,0)</f>
        <v>#REF!</v>
      </c>
      <c r="HK27" s="247" t="e">
        <f>IF(#REF!="correct",1,0)</f>
        <v>#REF!</v>
      </c>
      <c r="HL27" s="247" t="e">
        <f>IF(#REF!="correct",1,0)</f>
        <v>#REF!</v>
      </c>
      <c r="HM27" s="247" t="e">
        <f>IF(#REF!="correct",1,0)</f>
        <v>#REF!</v>
      </c>
      <c r="HN27" s="247" t="e">
        <f>IF(#REF!="correct",1,0)</f>
        <v>#REF!</v>
      </c>
      <c r="HO27" s="247" t="e">
        <f>IF(#REF!="correct",1,0)</f>
        <v>#REF!</v>
      </c>
      <c r="HP27" s="247" t="e">
        <f>IF(#REF!="correct",1,0)</f>
        <v>#REF!</v>
      </c>
      <c r="HQ27" s="247" t="e">
        <f>IF(#REF!="correct",1,0)</f>
        <v>#REF!</v>
      </c>
      <c r="HR27" s="247" t="e">
        <f>IF(#REF!="correct",1,0)</f>
        <v>#REF!</v>
      </c>
      <c r="HS27" s="247" t="e">
        <f>IF(#REF!="correct",1,0)</f>
        <v>#REF!</v>
      </c>
      <c r="HT27" s="247" t="e">
        <f>IF(#REF!="correct",1,0)</f>
        <v>#REF!</v>
      </c>
      <c r="HU27" s="247" t="e">
        <f>IF(#REF!="correct",1,0)</f>
        <v>#REF!</v>
      </c>
      <c r="HV27" s="247" t="e">
        <f>IF(#REF!="correct",1,0)</f>
        <v>#REF!</v>
      </c>
      <c r="HW27" s="247" t="e">
        <f>IF(#REF!="correct",1,0)</f>
        <v>#REF!</v>
      </c>
      <c r="HX27" s="247" t="e">
        <f>IF(#REF!="correct",1,0)</f>
        <v>#REF!</v>
      </c>
      <c r="HY27" s="247" t="e">
        <f>IF(#REF!="correct",1,0)</f>
        <v>#REF!</v>
      </c>
      <c r="HZ27" s="247" t="e">
        <f>IF(#REF!="correct",1,0)</f>
        <v>#REF!</v>
      </c>
      <c r="IA27" s="247" t="e">
        <f>IF(#REF!="correct",1,0)</f>
        <v>#REF!</v>
      </c>
    </row>
    <row r="28" spans="1:235">
      <c r="A28" s="96">
        <f>Classe!B35</f>
        <v>0</v>
      </c>
      <c r="B28" s="96">
        <f>Classe!C35</f>
        <v>0</v>
      </c>
      <c r="C28" s="247" t="e">
        <f>IF(#REF!=3,1,0)</f>
        <v>#REF!</v>
      </c>
      <c r="D28" s="247" t="e">
        <f>IF(#REF!=4,1,0)</f>
        <v>#REF!</v>
      </c>
      <c r="E28" s="247" t="e">
        <f>IF(#REF!=2,1,0)</f>
        <v>#REF!</v>
      </c>
      <c r="F28" s="247" t="e">
        <f>IF(#REF!=1,1,0)</f>
        <v>#REF!</v>
      </c>
      <c r="G28" s="247" t="e">
        <f>IF(#REF!=4,1,0)</f>
        <v>#REF!</v>
      </c>
      <c r="H28" s="247" t="e">
        <f>IF(#REF!=1,1,0)</f>
        <v>#REF!</v>
      </c>
      <c r="I28" s="247" t="e">
        <f>IF(#REF!=2,1,0)</f>
        <v>#REF!</v>
      </c>
      <c r="J28" s="247" t="e">
        <f>IF(#REF!=3,1,0)</f>
        <v>#REF!</v>
      </c>
      <c r="K28" s="247" t="e">
        <f>IF(#REF!=1,1,0)</f>
        <v>#REF!</v>
      </c>
      <c r="L28" s="247" t="e">
        <f>IF(#REF!=1,1,0)</f>
        <v>#REF!</v>
      </c>
      <c r="M28" s="247" t="e">
        <f>IF(#REF!=4,1,0)</f>
        <v>#REF!</v>
      </c>
      <c r="N28" s="247" t="e">
        <f>IF(#REF!=3,1,0)</f>
        <v>#REF!</v>
      </c>
      <c r="O28" s="247" t="e">
        <f>IF(#REF!=3,1,0)</f>
        <v>#REF!</v>
      </c>
      <c r="P28" s="247" t="e">
        <f>IF(#REF!=3,1,0)</f>
        <v>#REF!</v>
      </c>
      <c r="Q28" s="247" t="e">
        <f>IF(#REF!="recette",1,0)</f>
        <v>#REF!</v>
      </c>
      <c r="R28" s="247" t="e">
        <f>IF(#REF!="tarte aux pommes",1,0)</f>
        <v>#REF!</v>
      </c>
      <c r="S28" s="247" t="e">
        <f>IF(#REF!="compote",1,0)</f>
        <v>#REF!</v>
      </c>
      <c r="T28" s="247" t="e">
        <f>IF(#REF!="four",1,0)</f>
        <v>#REF!</v>
      </c>
      <c r="U28" s="247" t="e">
        <f>IF(#REF!="correct",1,0)</f>
        <v>#REF!</v>
      </c>
      <c r="V28" s="247" t="e">
        <f>IF(#REF!="correct",1,0)</f>
        <v>#REF!</v>
      </c>
      <c r="W28" s="247" t="e">
        <f>IF(#REF!="correct",1,0)</f>
        <v>#REF!</v>
      </c>
      <c r="X28" s="247" t="e">
        <f>IF(#REF!="correct",1,0)</f>
        <v>#REF!</v>
      </c>
      <c r="Y28" s="247" t="e">
        <f>IF(#REF!="correct",1,0)</f>
        <v>#REF!</v>
      </c>
      <c r="Z28" s="247" t="e">
        <f>IF(#REF!="correct",1,0)</f>
        <v>#REF!</v>
      </c>
      <c r="AA28" s="247" t="e">
        <f>IF(#REF!="correct",1,0)</f>
        <v>#REF!</v>
      </c>
      <c r="AB28" s="247" t="e">
        <f>IF(#REF!="correct",1,0)</f>
        <v>#REF!</v>
      </c>
      <c r="AC28" s="247" t="e">
        <f>IF(#REF!="correct",1,0)</f>
        <v>#REF!</v>
      </c>
      <c r="AD28" s="247" t="e">
        <f>IF(#REF!="correct",1,0)</f>
        <v>#REF!</v>
      </c>
      <c r="AE28" s="247" t="e">
        <f>IF(#REF!="correct",1,0)</f>
        <v>#REF!</v>
      </c>
      <c r="AF28" s="247" t="e">
        <f>IF(#REF!="correct",1,0)</f>
        <v>#REF!</v>
      </c>
      <c r="AG28" s="247" t="e">
        <f>IF(#REF!="correct",1,0)</f>
        <v>#REF!</v>
      </c>
      <c r="AH28" s="247" t="e">
        <f>IF(#REF!="correct",1,0)</f>
        <v>#REF!</v>
      </c>
      <c r="AI28" s="247" t="e">
        <f>IF(#REF!="correct",1,0)</f>
        <v>#REF!</v>
      </c>
      <c r="AJ28" s="247" t="e">
        <f>IF(#REF!="correct",1,0)</f>
        <v>#REF!</v>
      </c>
      <c r="AK28" s="247" t="e">
        <f>#REF!</f>
        <v>#REF!</v>
      </c>
      <c r="AL28" s="247"/>
      <c r="AM28" s="247" t="e">
        <f>IF(#REF!=1,1,0)</f>
        <v>#REF!</v>
      </c>
      <c r="AN28" s="247" t="e">
        <f>IF(#REF!=2,1,0)</f>
        <v>#REF!</v>
      </c>
      <c r="AO28" s="247" t="e">
        <f>IF(#REF!=2,1,0)</f>
        <v>#REF!</v>
      </c>
      <c r="AP28" s="247" t="e">
        <f>IF(#REF!=2,1,0)</f>
        <v>#REF!</v>
      </c>
      <c r="AQ28" s="247" t="e">
        <f>IF(#REF!=2,1,0)</f>
        <v>#REF!</v>
      </c>
      <c r="AR28" s="247" t="e">
        <f>IF(#REF!=3,1,0)</f>
        <v>#REF!</v>
      </c>
      <c r="AS28" s="247" t="e">
        <f>IF(#REF!=2,1,0)</f>
        <v>#REF!</v>
      </c>
      <c r="AT28" s="247" t="e">
        <f>IF(#REF!=1,1,0)</f>
        <v>#REF!</v>
      </c>
      <c r="AU28" s="247" t="e">
        <f>IF(#REF!=3,1,0)</f>
        <v>#REF!</v>
      </c>
      <c r="AV28" s="247" t="e">
        <f>IF(#REF!=4,1,0)</f>
        <v>#REF!</v>
      </c>
      <c r="AW28" s="247" t="e">
        <f>IF(#REF!=4,1,0)</f>
        <v>#REF!</v>
      </c>
      <c r="AX28" s="247" t="e">
        <f>IF(#REF!=1,1,0)</f>
        <v>#REF!</v>
      </c>
      <c r="AY28" s="247" t="e">
        <f>IF(#REF!=2,1,0)</f>
        <v>#REF!</v>
      </c>
      <c r="AZ28" s="247" t="e">
        <f>IF(#REF!=1,1,0)</f>
        <v>#REF!</v>
      </c>
      <c r="BA28" s="247" t="e">
        <f>IF(#REF!=2,1,0)</f>
        <v>#REF!</v>
      </c>
      <c r="BB28" s="247" t="e">
        <f>IF(#REF!="obligatoire",1,0)</f>
        <v>#REF!</v>
      </c>
      <c r="BC28" s="247" t="e">
        <f>IF(#REF!="plusieurs cycles",1,0)</f>
        <v>#REF!</v>
      </c>
      <c r="BD28" s="247" t="e">
        <f>IF(#REF!="cerveau",1,0)</f>
        <v>#REF!</v>
      </c>
      <c r="BE28" s="247" t="e">
        <f>IF(#REF!="énergie",1,0)</f>
        <v>#REF!</v>
      </c>
      <c r="BF28" s="247" t="e">
        <f>IF(#REF!="chez eux",1,0)</f>
        <v>#REF!</v>
      </c>
      <c r="BG28" s="247" t="e">
        <f>IF(#REF!="après-midi",1,0)</f>
        <v>#REF!</v>
      </c>
      <c r="BH28" s="247" t="e">
        <f>IF(#REF!="barrage",1,0)</f>
        <v>#REF!</v>
      </c>
      <c r="BI28" s="247" t="e">
        <f>IF(#REF!="se baigner",1,0)</f>
        <v>#REF!</v>
      </c>
      <c r="BJ28" s="247" t="e">
        <f>IF(#REF!="correct",1,0)</f>
        <v>#REF!</v>
      </c>
      <c r="BK28" s="247" t="e">
        <f>IF(#REF!="correct",1,0)</f>
        <v>#REF!</v>
      </c>
      <c r="BL28" s="247" t="e">
        <f>IF(#REF!="correct",1,0)</f>
        <v>#REF!</v>
      </c>
      <c r="BM28" s="247" t="e">
        <f>IF(#REF!="correct",1,0)</f>
        <v>#REF!</v>
      </c>
      <c r="BN28" s="247" t="e">
        <f>IF(#REF!="correct",1,0)</f>
        <v>#REF!</v>
      </c>
      <c r="BO28" s="247" t="e">
        <f>IF(#REF!="correct",1,0)</f>
        <v>#REF!</v>
      </c>
      <c r="BP28" s="247" t="e">
        <f>IF(#REF!="correct",1,0)</f>
        <v>#REF!</v>
      </c>
      <c r="BQ28" s="247" t="e">
        <f>IF(#REF!="correct",1,0)</f>
        <v>#REF!</v>
      </c>
      <c r="BR28" s="247" t="e">
        <f>IF(#REF!="correct",1,0)</f>
        <v>#REF!</v>
      </c>
      <c r="BS28" s="247" t="e">
        <f>IF(#REF!="correct",1,0)</f>
        <v>#REF!</v>
      </c>
      <c r="BT28" s="247" t="e">
        <f>IF(#REF!="correct",1,0)</f>
        <v>#REF!</v>
      </c>
      <c r="BU28" s="247"/>
      <c r="BV28" s="247" t="e">
        <f>IF(#REF!="x",1,0)</f>
        <v>#REF!</v>
      </c>
      <c r="BW28" s="247" t="e">
        <f>IF(#REF!="x",1,0)</f>
        <v>#REF!</v>
      </c>
      <c r="BX28" s="247" t="e">
        <f>IF(#REF!="x",1,0)</f>
        <v>#REF!</v>
      </c>
      <c r="BY28" s="247" t="e">
        <f>IF(#REF!="x",1,0)</f>
        <v>#REF!</v>
      </c>
      <c r="BZ28" s="247" t="e">
        <f>IF(#REF!="x",1,0)</f>
        <v>#REF!</v>
      </c>
      <c r="CA28" s="247"/>
      <c r="CB28" s="247" t="e">
        <f>IF(#REF!="x",1,0)</f>
        <v>#REF!</v>
      </c>
      <c r="CC28" s="247" t="e">
        <f>IF(#REF!="x",1,0)</f>
        <v>#REF!</v>
      </c>
      <c r="CD28" s="247" t="e">
        <f>IF(#REF!="x",1,0)</f>
        <v>#REF!</v>
      </c>
      <c r="CE28" s="247" t="e">
        <f>IF(#REF!="x",1,0)</f>
        <v>#REF!</v>
      </c>
      <c r="CF28" s="247" t="e">
        <f>IF(#REF!="x",1,0)</f>
        <v>#REF!</v>
      </c>
      <c r="CG28" s="247"/>
      <c r="CH28" s="247" t="e">
        <f>IF(#REF!="x",1,0)</f>
        <v>#REF!</v>
      </c>
      <c r="CI28" s="247" t="e">
        <f>IF(#REF!="x",1,0)</f>
        <v>#REF!</v>
      </c>
      <c r="CJ28" s="247" t="e">
        <f>IF(#REF!="x",1,0)</f>
        <v>#REF!</v>
      </c>
      <c r="CK28" s="247" t="e">
        <f>IF(#REF!="x",1,0)</f>
        <v>#REF!</v>
      </c>
      <c r="CL28" s="247" t="e">
        <f>IF(#REF!="x",1,0)</f>
        <v>#REF!</v>
      </c>
      <c r="CM28" s="247"/>
      <c r="CN28" s="247" t="e">
        <f>IF(#REF!="x",1,0)</f>
        <v>#REF!</v>
      </c>
      <c r="CO28" s="247" t="e">
        <f>IF(#REF!="x",1,0)</f>
        <v>#REF!</v>
      </c>
      <c r="CP28" s="247" t="e">
        <f>IF(#REF!="x",1,0)</f>
        <v>#REF!</v>
      </c>
      <c r="CQ28" s="247" t="e">
        <f>IF(#REF!="x",1,0)</f>
        <v>#REF!</v>
      </c>
      <c r="CR28" s="247" t="e">
        <f>IF(#REF!="x",1,0)</f>
        <v>#REF!</v>
      </c>
      <c r="CS28" s="247"/>
      <c r="CT28" s="247" t="e">
        <f>IF(#REF!="x",1,0)</f>
        <v>#REF!</v>
      </c>
      <c r="CU28" s="247" t="e">
        <f>IF(#REF!="x",1,0)</f>
        <v>#REF!</v>
      </c>
      <c r="CV28" s="247" t="e">
        <f>IF(#REF!="x",1,0)</f>
        <v>#REF!</v>
      </c>
      <c r="CW28" s="247" t="e">
        <f>IF(#REF!="x",1,0)</f>
        <v>#REF!</v>
      </c>
      <c r="CX28" s="247" t="e">
        <f>IF(#REF!="x",1,0)</f>
        <v>#REF!</v>
      </c>
      <c r="CY28" s="247"/>
      <c r="CZ28" s="247" t="e">
        <f>IF(#REF!="x",1,0)</f>
        <v>#REF!</v>
      </c>
      <c r="DA28" s="247" t="e">
        <f>IF(#REF!="x",1,0)</f>
        <v>#REF!</v>
      </c>
      <c r="DB28" s="247" t="e">
        <f>IF(#REF!="x",1,0)</f>
        <v>#REF!</v>
      </c>
      <c r="DC28" s="247" t="e">
        <f>IF(#REF!="x",1,0)</f>
        <v>#REF!</v>
      </c>
      <c r="DD28" s="247" t="e">
        <f>IF(#REF!="x",1,0)</f>
        <v>#REF!</v>
      </c>
      <c r="DE28" s="247"/>
      <c r="DF28" s="247" t="e">
        <f>IF(#REF!="x",1,0)</f>
        <v>#REF!</v>
      </c>
      <c r="DG28" s="247" t="e">
        <f>IF(#REF!="x",1,0)</f>
        <v>#REF!</v>
      </c>
      <c r="DH28" s="247" t="e">
        <f>IF(#REF!="x",1,0)</f>
        <v>#REF!</v>
      </c>
      <c r="DI28" s="247" t="e">
        <f>IF(#REF!="x",1,0)</f>
        <v>#REF!</v>
      </c>
      <c r="DJ28" s="247" t="e">
        <f>IF(#REF!="x",1,0)</f>
        <v>#REF!</v>
      </c>
      <c r="DK28" s="247"/>
      <c r="DL28" s="247" t="e">
        <f>IF(#REF!="x",1,0)</f>
        <v>#REF!</v>
      </c>
      <c r="DM28" s="247" t="e">
        <f>IF(#REF!="x",1,0)</f>
        <v>#REF!</v>
      </c>
      <c r="DN28" s="247" t="e">
        <f>IF(#REF!="x",1,0)</f>
        <v>#REF!</v>
      </c>
      <c r="DO28" s="247" t="e">
        <f>IF(#REF!="x",1,0)</f>
        <v>#REF!</v>
      </c>
      <c r="DP28" s="247" t="e">
        <f>IF(#REF!="x",1,0)</f>
        <v>#REF!</v>
      </c>
      <c r="DQ28" s="247"/>
      <c r="DR28" s="247" t="e">
        <f>IF(#REF!="x",1,0)</f>
        <v>#REF!</v>
      </c>
      <c r="DS28" s="247" t="e">
        <f>IF(#REF!="x",1,0)</f>
        <v>#REF!</v>
      </c>
      <c r="DT28" s="247" t="e">
        <f>IF(#REF!="x",1,0)</f>
        <v>#REF!</v>
      </c>
      <c r="DU28" s="247" t="e">
        <f>IF(#REF!="x",1,0)</f>
        <v>#REF!</v>
      </c>
      <c r="DV28" s="247" t="e">
        <f>IF(#REF!="x",1,0)</f>
        <v>#REF!</v>
      </c>
      <c r="DW28" s="247"/>
      <c r="DX28" s="247" t="e">
        <f>IF(#REF!="x",1,0)</f>
        <v>#REF!</v>
      </c>
      <c r="DY28" s="247" t="e">
        <f>IF(#REF!="x",1,0)</f>
        <v>#REF!</v>
      </c>
      <c r="DZ28" s="247" t="e">
        <f>IF(#REF!="x",1,0)</f>
        <v>#REF!</v>
      </c>
      <c r="EA28" s="247" t="e">
        <f>IF(#REF!="x",1,0)</f>
        <v>#REF!</v>
      </c>
      <c r="EB28" s="247" t="e">
        <f>IF(#REF!="x",1,0)</f>
        <v>#REF!</v>
      </c>
      <c r="EC28" s="247"/>
      <c r="ED28" s="247" t="e">
        <f>IF(#REF!="x",1,0)</f>
        <v>#REF!</v>
      </c>
      <c r="EE28" s="247" t="e">
        <f>IF(#REF!="x",1,0)</f>
        <v>#REF!</v>
      </c>
      <c r="EF28" s="247" t="e">
        <f>IF(#REF!="x",1,0)</f>
        <v>#REF!</v>
      </c>
      <c r="EG28" s="247" t="e">
        <f>IF(#REF!="x",1,0)</f>
        <v>#REF!</v>
      </c>
      <c r="EH28" s="247" t="e">
        <f>IF(#REF!="x",1,0)</f>
        <v>#REF!</v>
      </c>
      <c r="EI28" s="247"/>
      <c r="EJ28" s="247" t="e">
        <f>IF(#REF!="x",1,0)</f>
        <v>#REF!</v>
      </c>
      <c r="EK28" s="247" t="e">
        <f>IF(#REF!="x",1,0)</f>
        <v>#REF!</v>
      </c>
      <c r="EL28" s="247" t="e">
        <f>IF(#REF!="x",1,0)</f>
        <v>#REF!</v>
      </c>
      <c r="EM28" s="247" t="e">
        <f>IF(#REF!="x",1,0)</f>
        <v>#REF!</v>
      </c>
      <c r="EN28" s="247" t="e">
        <f>IF(#REF!="x",1,0)</f>
        <v>#REF!</v>
      </c>
      <c r="EO28" s="247"/>
      <c r="EP28" s="247"/>
      <c r="EQ28" s="247"/>
      <c r="ER28" s="247"/>
      <c r="ES28" s="247" t="e">
        <f>#REF!</f>
        <v>#REF!</v>
      </c>
      <c r="ET28" s="247" t="e">
        <f>IF(#REF!="correct",1,0)</f>
        <v>#REF!</v>
      </c>
      <c r="EU28" s="247" t="e">
        <f>IF(#REF!="correct",1,0)</f>
        <v>#REF!</v>
      </c>
      <c r="EV28" s="247" t="e">
        <f>IF(#REF!="correct",1,0)</f>
        <v>#REF!</v>
      </c>
      <c r="EW28" s="247" t="e">
        <f>IF(#REF!="correct",1,0)</f>
        <v>#REF!</v>
      </c>
      <c r="EX28" s="247" t="e">
        <f>IF(#REF!="correct",1,0)</f>
        <v>#REF!</v>
      </c>
      <c r="EY28" s="247" t="e">
        <f>IF(#REF!="correct",1,0)</f>
        <v>#REF!</v>
      </c>
      <c r="EZ28" s="247" t="e">
        <f>IF(#REF!="correct",1,0)</f>
        <v>#REF!</v>
      </c>
      <c r="FA28" s="247" t="e">
        <f>IF(#REF!="correct",1,0)</f>
        <v>#REF!</v>
      </c>
      <c r="FB28" s="247" t="e">
        <f>IF(#REF!="correct",1,0)</f>
        <v>#REF!</v>
      </c>
      <c r="FC28" s="247" t="e">
        <f>IF(#REF!="correct",1,0)</f>
        <v>#REF!</v>
      </c>
      <c r="FD28" s="247" t="e">
        <f>IF(#REF!="correct",1,0)</f>
        <v>#REF!</v>
      </c>
      <c r="FE28" s="247" t="e">
        <f>IF(#REF!="correct",1,0)</f>
        <v>#REF!</v>
      </c>
      <c r="FF28" s="247" t="e">
        <f>IF(#REF!="correct",1,0)</f>
        <v>#REF!</v>
      </c>
      <c r="FG28" s="247" t="e">
        <f>IF(#REF!="correct",1,0)</f>
        <v>#REF!</v>
      </c>
      <c r="FH28" s="247" t="e">
        <f>IF(#REF!="correct",1,0)</f>
        <v>#REF!</v>
      </c>
      <c r="FI28" s="247" t="e">
        <f>IF(#REF!="correct",1,0)</f>
        <v>#REF!</v>
      </c>
      <c r="FJ28" s="247" t="e">
        <f>IF(#REF!="correct",1,0)</f>
        <v>#REF!</v>
      </c>
      <c r="FK28" s="247" t="e">
        <f>IF(#REF!="correct",1,0)</f>
        <v>#REF!</v>
      </c>
      <c r="FL28" s="247" t="e">
        <f>IF(#REF!="correct",1,0)</f>
        <v>#REF!</v>
      </c>
      <c r="FM28" s="247" t="e">
        <f>IF(#REF!="correct",1,0)</f>
        <v>#REF!</v>
      </c>
      <c r="FN28" s="247" t="e">
        <f>#REF!</f>
        <v>#REF!</v>
      </c>
      <c r="FO28" s="247"/>
      <c r="FP28" s="247"/>
      <c r="FQ28" s="247" t="e">
        <f>#REF!</f>
        <v>#REF!</v>
      </c>
      <c r="FR28" s="247"/>
      <c r="FS28" s="247"/>
      <c r="FT28" s="247" t="e">
        <f>#REF!</f>
        <v>#REF!</v>
      </c>
      <c r="FU28" s="247"/>
      <c r="FV28" s="247" t="e">
        <f>IF(#REF!="correct",1,0)</f>
        <v>#REF!</v>
      </c>
      <c r="FW28" s="247" t="e">
        <f>IF(#REF!="correct",1,0)</f>
        <v>#REF!</v>
      </c>
      <c r="FX28" s="247" t="e">
        <f>IF(#REF!="correct",1,0)</f>
        <v>#REF!</v>
      </c>
      <c r="FY28" s="247" t="e">
        <f>IF(#REF!="correct",1,0)</f>
        <v>#REF!</v>
      </c>
      <c r="FZ28" s="247" t="e">
        <f>IF(#REF!=36,1,0)</f>
        <v>#REF!</v>
      </c>
      <c r="GA28" s="247" t="e">
        <f>IF(#REF!=34,1,0)</f>
        <v>#REF!</v>
      </c>
      <c r="GB28" s="247" t="e">
        <f>IF(#REF!=60,1,0)</f>
        <v>#REF!</v>
      </c>
      <c r="GC28" s="247" t="e">
        <f>IF(#REF!=70,1,0)</f>
        <v>#REF!</v>
      </c>
      <c r="GD28" s="247" t="e">
        <f>IF(OR(#REF!=80,#REF!=81),1,0)</f>
        <v>#REF!</v>
      </c>
      <c r="GE28" s="247" t="e">
        <f>IF(OR(#REF!=82,#REF!=83),1,0)</f>
        <v>#REF!</v>
      </c>
      <c r="GF28" s="247" t="e">
        <f>IF(OR(#REF!=10,#REF!=12),1,0)</f>
        <v>#REF!</v>
      </c>
      <c r="GG28" s="247" t="e">
        <f>IF(OR(#REF!=40,#REF!=41),1,0)</f>
        <v>#REF!</v>
      </c>
      <c r="GH28" s="247" t="e">
        <f>IF(OR(#REF!=45,#REF!=46),1,0)</f>
        <v>#REF!</v>
      </c>
      <c r="GI28" s="247" t="e">
        <f>IF(OR(#REF!=38,#REF!=39),1,0)</f>
        <v>#REF!</v>
      </c>
      <c r="GJ28" s="247" t="e">
        <f>IF(OR(#REF!=32,#REF!=35,#REF!=37),1,0)</f>
        <v>#REF!</v>
      </c>
      <c r="GK28" s="247" t="e">
        <f>IF(OR(#REF!=14,#REF!=15),1,0)</f>
        <v>#REF!</v>
      </c>
      <c r="GL28" s="247" t="e">
        <f>IF(OR(#REF!=23,#REF!=24),1,0)</f>
        <v>#REF!</v>
      </c>
      <c r="GM28" s="247" t="e">
        <f>IF(OR(#REF!=27,#REF!=28),1,0)</f>
        <v>#REF!</v>
      </c>
      <c r="GN28" s="247" t="e">
        <f>IF(OR(#REF!=40,#REF!=42),1,0)</f>
        <v>#REF!</v>
      </c>
      <c r="GO28" s="247" t="e">
        <f>IF(#REF!="correct",1,0)</f>
        <v>#REF!</v>
      </c>
      <c r="GP28" s="247" t="e">
        <f>IF(#REF!="correct",1,0)</f>
        <v>#REF!</v>
      </c>
      <c r="GQ28" s="247" t="e">
        <f>IF(#REF!="correct",1,0)</f>
        <v>#REF!</v>
      </c>
      <c r="GR28" s="247" t="e">
        <f>IF(#REF!="correct",1,0)</f>
        <v>#REF!</v>
      </c>
      <c r="GS28" s="247" t="e">
        <f>IF(#REF!="correct",1,0)</f>
        <v>#REF!</v>
      </c>
      <c r="GT28" s="247" t="e">
        <f>IF(#REF!="correct",1,0)</f>
        <v>#REF!</v>
      </c>
      <c r="GU28" s="247" t="e">
        <f>IF(#REF!="correct",1,0)</f>
        <v>#REF!</v>
      </c>
      <c r="GV28" s="247" t="e">
        <f>IF(#REF!="correct",1,0)</f>
        <v>#REF!</v>
      </c>
      <c r="GW28" s="247" t="e">
        <f>IF(#REF!="correct",1,0)</f>
        <v>#REF!</v>
      </c>
      <c r="GX28" s="247" t="e">
        <f>IF(#REF!="correct",1,0)</f>
        <v>#REF!</v>
      </c>
      <c r="GY28" s="247" t="e">
        <f>IF(#REF!="correct",1,0)</f>
        <v>#REF!</v>
      </c>
      <c r="GZ28" s="247" t="e">
        <f>IF(#REF!="correct",1,0)</f>
        <v>#REF!</v>
      </c>
      <c r="HA28" s="247" t="e">
        <f>IF(#REF!="correct",1,0)</f>
        <v>#REF!</v>
      </c>
      <c r="HB28" s="247" t="e">
        <f>IF(#REF!="correct",1,0)</f>
        <v>#REF!</v>
      </c>
      <c r="HC28" s="247" t="e">
        <f>IF(#REF!="correct",1,0)</f>
        <v>#REF!</v>
      </c>
      <c r="HD28" s="247" t="e">
        <f>IF(#REF!="correct",1,0)</f>
        <v>#REF!</v>
      </c>
      <c r="HE28" s="247" t="e">
        <f>IF(#REF!="correct",1,0)</f>
        <v>#REF!</v>
      </c>
      <c r="HF28" s="247" t="e">
        <f>IF(#REF!="correct",1,0)</f>
        <v>#REF!</v>
      </c>
      <c r="HG28" s="247" t="e">
        <f>IF(#REF!="correct",1,0)</f>
        <v>#REF!</v>
      </c>
      <c r="HH28" s="247" t="e">
        <f>IF(#REF!="correct",1,0)</f>
        <v>#REF!</v>
      </c>
      <c r="HI28" s="247" t="e">
        <f>IF(#REF!="correct",1,0)</f>
        <v>#REF!</v>
      </c>
      <c r="HJ28" s="247" t="e">
        <f>IF(#REF!="correct",1,0)</f>
        <v>#REF!</v>
      </c>
      <c r="HK28" s="247" t="e">
        <f>IF(#REF!="correct",1,0)</f>
        <v>#REF!</v>
      </c>
      <c r="HL28" s="247" t="e">
        <f>IF(#REF!="correct",1,0)</f>
        <v>#REF!</v>
      </c>
      <c r="HM28" s="247" t="e">
        <f>IF(#REF!="correct",1,0)</f>
        <v>#REF!</v>
      </c>
      <c r="HN28" s="247" t="e">
        <f>IF(#REF!="correct",1,0)</f>
        <v>#REF!</v>
      </c>
      <c r="HO28" s="247" t="e">
        <f>IF(#REF!="correct",1,0)</f>
        <v>#REF!</v>
      </c>
      <c r="HP28" s="247" t="e">
        <f>IF(#REF!="correct",1,0)</f>
        <v>#REF!</v>
      </c>
      <c r="HQ28" s="247" t="e">
        <f>IF(#REF!="correct",1,0)</f>
        <v>#REF!</v>
      </c>
      <c r="HR28" s="247" t="e">
        <f>IF(#REF!="correct",1,0)</f>
        <v>#REF!</v>
      </c>
      <c r="HS28" s="247" t="e">
        <f>IF(#REF!="correct",1,0)</f>
        <v>#REF!</v>
      </c>
      <c r="HT28" s="247" t="e">
        <f>IF(#REF!="correct",1,0)</f>
        <v>#REF!</v>
      </c>
      <c r="HU28" s="247" t="e">
        <f>IF(#REF!="correct",1,0)</f>
        <v>#REF!</v>
      </c>
      <c r="HV28" s="247" t="e">
        <f>IF(#REF!="correct",1,0)</f>
        <v>#REF!</v>
      </c>
      <c r="HW28" s="247" t="e">
        <f>IF(#REF!="correct",1,0)</f>
        <v>#REF!</v>
      </c>
      <c r="HX28" s="247" t="e">
        <f>IF(#REF!="correct",1,0)</f>
        <v>#REF!</v>
      </c>
      <c r="HY28" s="247" t="e">
        <f>IF(#REF!="correct",1,0)</f>
        <v>#REF!</v>
      </c>
      <c r="HZ28" s="247" t="e">
        <f>IF(#REF!="correct",1,0)</f>
        <v>#REF!</v>
      </c>
      <c r="IA28" s="247" t="e">
        <f>IF(#REF!="correct",1,0)</f>
        <v>#REF!</v>
      </c>
    </row>
    <row r="29" spans="1:235">
      <c r="A29" s="96">
        <f>Classe!B36</f>
        <v>0</v>
      </c>
      <c r="B29" s="96">
        <f>Classe!C36</f>
        <v>0</v>
      </c>
      <c r="C29" s="247" t="e">
        <f>IF(#REF!=3,1,0)</f>
        <v>#REF!</v>
      </c>
      <c r="D29" s="247" t="e">
        <f>IF(#REF!=4,1,0)</f>
        <v>#REF!</v>
      </c>
      <c r="E29" s="247" t="e">
        <f>IF(#REF!=2,1,0)</f>
        <v>#REF!</v>
      </c>
      <c r="F29" s="247" t="e">
        <f>IF(#REF!=1,1,0)</f>
        <v>#REF!</v>
      </c>
      <c r="G29" s="247" t="e">
        <f>IF(#REF!=4,1,0)</f>
        <v>#REF!</v>
      </c>
      <c r="H29" s="247" t="e">
        <f>IF(#REF!=1,1,0)</f>
        <v>#REF!</v>
      </c>
      <c r="I29" s="247" t="e">
        <f>IF(#REF!=2,1,0)</f>
        <v>#REF!</v>
      </c>
      <c r="J29" s="247" t="e">
        <f>IF(#REF!=3,1,0)</f>
        <v>#REF!</v>
      </c>
      <c r="K29" s="247" t="e">
        <f>IF(#REF!=1,1,0)</f>
        <v>#REF!</v>
      </c>
      <c r="L29" s="247" t="e">
        <f>IF(#REF!=1,1,0)</f>
        <v>#REF!</v>
      </c>
      <c r="M29" s="247" t="e">
        <f>IF(#REF!=4,1,0)</f>
        <v>#REF!</v>
      </c>
      <c r="N29" s="247" t="e">
        <f>IF(#REF!=3,1,0)</f>
        <v>#REF!</v>
      </c>
      <c r="O29" s="247" t="e">
        <f>IF(#REF!=3,1,0)</f>
        <v>#REF!</v>
      </c>
      <c r="P29" s="247" t="e">
        <f>IF(#REF!=3,1,0)</f>
        <v>#REF!</v>
      </c>
      <c r="Q29" s="247" t="e">
        <f>IF(#REF!="recette",1,0)</f>
        <v>#REF!</v>
      </c>
      <c r="R29" s="247" t="e">
        <f>IF(#REF!="tarte aux pommes",1,0)</f>
        <v>#REF!</v>
      </c>
      <c r="S29" s="247" t="e">
        <f>IF(#REF!="compote",1,0)</f>
        <v>#REF!</v>
      </c>
      <c r="T29" s="247" t="e">
        <f>IF(#REF!="four",1,0)</f>
        <v>#REF!</v>
      </c>
      <c r="U29" s="247" t="e">
        <f>IF(#REF!="correct",1,0)</f>
        <v>#REF!</v>
      </c>
      <c r="V29" s="247" t="e">
        <f>IF(#REF!="correct",1,0)</f>
        <v>#REF!</v>
      </c>
      <c r="W29" s="247" t="e">
        <f>IF(#REF!="correct",1,0)</f>
        <v>#REF!</v>
      </c>
      <c r="X29" s="247" t="e">
        <f>IF(#REF!="correct",1,0)</f>
        <v>#REF!</v>
      </c>
      <c r="Y29" s="247" t="e">
        <f>IF(#REF!="correct",1,0)</f>
        <v>#REF!</v>
      </c>
      <c r="Z29" s="247" t="e">
        <f>IF(#REF!="correct",1,0)</f>
        <v>#REF!</v>
      </c>
      <c r="AA29" s="247" t="e">
        <f>IF(#REF!="correct",1,0)</f>
        <v>#REF!</v>
      </c>
      <c r="AB29" s="247" t="e">
        <f>IF(#REF!="correct",1,0)</f>
        <v>#REF!</v>
      </c>
      <c r="AC29" s="247" t="e">
        <f>IF(#REF!="correct",1,0)</f>
        <v>#REF!</v>
      </c>
      <c r="AD29" s="247" t="e">
        <f>IF(#REF!="correct",1,0)</f>
        <v>#REF!</v>
      </c>
      <c r="AE29" s="247" t="e">
        <f>IF(#REF!="correct",1,0)</f>
        <v>#REF!</v>
      </c>
      <c r="AF29" s="247" t="e">
        <f>IF(#REF!="correct",1,0)</f>
        <v>#REF!</v>
      </c>
      <c r="AG29" s="247" t="e">
        <f>IF(#REF!="correct",1,0)</f>
        <v>#REF!</v>
      </c>
      <c r="AH29" s="247" t="e">
        <f>IF(#REF!="correct",1,0)</f>
        <v>#REF!</v>
      </c>
      <c r="AI29" s="247" t="e">
        <f>IF(#REF!="correct",1,0)</f>
        <v>#REF!</v>
      </c>
      <c r="AJ29" s="247" t="e">
        <f>IF(#REF!="correct",1,0)</f>
        <v>#REF!</v>
      </c>
      <c r="AK29" s="247" t="e">
        <f>#REF!</f>
        <v>#REF!</v>
      </c>
      <c r="AL29" s="247"/>
      <c r="AM29" s="247" t="e">
        <f>IF(#REF!=1,1,0)</f>
        <v>#REF!</v>
      </c>
      <c r="AN29" s="247" t="e">
        <f>IF(#REF!=2,1,0)</f>
        <v>#REF!</v>
      </c>
      <c r="AO29" s="247" t="e">
        <f>IF(#REF!=2,1,0)</f>
        <v>#REF!</v>
      </c>
      <c r="AP29" s="247" t="e">
        <f>IF(#REF!=2,1,0)</f>
        <v>#REF!</v>
      </c>
      <c r="AQ29" s="247" t="e">
        <f>IF(#REF!=2,1,0)</f>
        <v>#REF!</v>
      </c>
      <c r="AR29" s="247" t="e">
        <f>IF(#REF!=3,1,0)</f>
        <v>#REF!</v>
      </c>
      <c r="AS29" s="247" t="e">
        <f>IF(#REF!=2,1,0)</f>
        <v>#REF!</v>
      </c>
      <c r="AT29" s="247" t="e">
        <f>IF(#REF!=1,1,0)</f>
        <v>#REF!</v>
      </c>
      <c r="AU29" s="247" t="e">
        <f>IF(#REF!=3,1,0)</f>
        <v>#REF!</v>
      </c>
      <c r="AV29" s="247" t="e">
        <f>IF(#REF!=4,1,0)</f>
        <v>#REF!</v>
      </c>
      <c r="AW29" s="247" t="e">
        <f>IF(#REF!=4,1,0)</f>
        <v>#REF!</v>
      </c>
      <c r="AX29" s="247" t="e">
        <f>IF(#REF!=1,1,0)</f>
        <v>#REF!</v>
      </c>
      <c r="AY29" s="247" t="e">
        <f>IF(#REF!=2,1,0)</f>
        <v>#REF!</v>
      </c>
      <c r="AZ29" s="247" t="e">
        <f>IF(#REF!=1,1,0)</f>
        <v>#REF!</v>
      </c>
      <c r="BA29" s="247" t="e">
        <f>IF(#REF!=2,1,0)</f>
        <v>#REF!</v>
      </c>
      <c r="BB29" s="247" t="e">
        <f>IF(#REF!="obligatoire",1,0)</f>
        <v>#REF!</v>
      </c>
      <c r="BC29" s="247" t="e">
        <f>IF(#REF!="plusieurs cycles",1,0)</f>
        <v>#REF!</v>
      </c>
      <c r="BD29" s="247" t="e">
        <f>IF(#REF!="cerveau",1,0)</f>
        <v>#REF!</v>
      </c>
      <c r="BE29" s="247" t="e">
        <f>IF(#REF!="énergie",1,0)</f>
        <v>#REF!</v>
      </c>
      <c r="BF29" s="247" t="e">
        <f>IF(#REF!="chez eux",1,0)</f>
        <v>#REF!</v>
      </c>
      <c r="BG29" s="247" t="e">
        <f>IF(#REF!="après-midi",1,0)</f>
        <v>#REF!</v>
      </c>
      <c r="BH29" s="247" t="e">
        <f>IF(#REF!="barrage",1,0)</f>
        <v>#REF!</v>
      </c>
      <c r="BI29" s="247" t="e">
        <f>IF(#REF!="se baigner",1,0)</f>
        <v>#REF!</v>
      </c>
      <c r="BJ29" s="247" t="e">
        <f>IF(#REF!="correct",1,0)</f>
        <v>#REF!</v>
      </c>
      <c r="BK29" s="247" t="e">
        <f>IF(#REF!="correct",1,0)</f>
        <v>#REF!</v>
      </c>
      <c r="BL29" s="247" t="e">
        <f>IF(#REF!="correct",1,0)</f>
        <v>#REF!</v>
      </c>
      <c r="BM29" s="247" t="e">
        <f>IF(#REF!="correct",1,0)</f>
        <v>#REF!</v>
      </c>
      <c r="BN29" s="247" t="e">
        <f>IF(#REF!="correct",1,0)</f>
        <v>#REF!</v>
      </c>
      <c r="BO29" s="247" t="e">
        <f>IF(#REF!="correct",1,0)</f>
        <v>#REF!</v>
      </c>
      <c r="BP29" s="247" t="e">
        <f>IF(#REF!="correct",1,0)</f>
        <v>#REF!</v>
      </c>
      <c r="BQ29" s="247" t="e">
        <f>IF(#REF!="correct",1,0)</f>
        <v>#REF!</v>
      </c>
      <c r="BR29" s="247" t="e">
        <f>IF(#REF!="correct",1,0)</f>
        <v>#REF!</v>
      </c>
      <c r="BS29" s="247" t="e">
        <f>IF(#REF!="correct",1,0)</f>
        <v>#REF!</v>
      </c>
      <c r="BT29" s="247" t="e">
        <f>IF(#REF!="correct",1,0)</f>
        <v>#REF!</v>
      </c>
      <c r="BU29" s="247"/>
      <c r="BV29" s="247" t="e">
        <f>IF(#REF!="x",1,0)</f>
        <v>#REF!</v>
      </c>
      <c r="BW29" s="247" t="e">
        <f>IF(#REF!="x",1,0)</f>
        <v>#REF!</v>
      </c>
      <c r="BX29" s="247" t="e">
        <f>IF(#REF!="x",1,0)</f>
        <v>#REF!</v>
      </c>
      <c r="BY29" s="247" t="e">
        <f>IF(#REF!="x",1,0)</f>
        <v>#REF!</v>
      </c>
      <c r="BZ29" s="247" t="e">
        <f>IF(#REF!="x",1,0)</f>
        <v>#REF!</v>
      </c>
      <c r="CA29" s="247"/>
      <c r="CB29" s="247" t="e">
        <f>IF(#REF!="x",1,0)</f>
        <v>#REF!</v>
      </c>
      <c r="CC29" s="247" t="e">
        <f>IF(#REF!="x",1,0)</f>
        <v>#REF!</v>
      </c>
      <c r="CD29" s="247" t="e">
        <f>IF(#REF!="x",1,0)</f>
        <v>#REF!</v>
      </c>
      <c r="CE29" s="247" t="e">
        <f>IF(#REF!="x",1,0)</f>
        <v>#REF!</v>
      </c>
      <c r="CF29" s="247" t="e">
        <f>IF(#REF!="x",1,0)</f>
        <v>#REF!</v>
      </c>
      <c r="CG29" s="247"/>
      <c r="CH29" s="247" t="e">
        <f>IF(#REF!="x",1,0)</f>
        <v>#REF!</v>
      </c>
      <c r="CI29" s="247" t="e">
        <f>IF(#REF!="x",1,0)</f>
        <v>#REF!</v>
      </c>
      <c r="CJ29" s="247" t="e">
        <f>IF(#REF!="x",1,0)</f>
        <v>#REF!</v>
      </c>
      <c r="CK29" s="247" t="e">
        <f>IF(#REF!="x",1,0)</f>
        <v>#REF!</v>
      </c>
      <c r="CL29" s="247" t="e">
        <f>IF(#REF!="x",1,0)</f>
        <v>#REF!</v>
      </c>
      <c r="CM29" s="247"/>
      <c r="CN29" s="247" t="e">
        <f>IF(#REF!="x",1,0)</f>
        <v>#REF!</v>
      </c>
      <c r="CO29" s="247" t="e">
        <f>IF(#REF!="x",1,0)</f>
        <v>#REF!</v>
      </c>
      <c r="CP29" s="247" t="e">
        <f>IF(#REF!="x",1,0)</f>
        <v>#REF!</v>
      </c>
      <c r="CQ29" s="247" t="e">
        <f>IF(#REF!="x",1,0)</f>
        <v>#REF!</v>
      </c>
      <c r="CR29" s="247" t="e">
        <f>IF(#REF!="x",1,0)</f>
        <v>#REF!</v>
      </c>
      <c r="CS29" s="247"/>
      <c r="CT29" s="247" t="e">
        <f>IF(#REF!="x",1,0)</f>
        <v>#REF!</v>
      </c>
      <c r="CU29" s="247" t="e">
        <f>IF(#REF!="x",1,0)</f>
        <v>#REF!</v>
      </c>
      <c r="CV29" s="247" t="e">
        <f>IF(#REF!="x",1,0)</f>
        <v>#REF!</v>
      </c>
      <c r="CW29" s="247" t="e">
        <f>IF(#REF!="x",1,0)</f>
        <v>#REF!</v>
      </c>
      <c r="CX29" s="247" t="e">
        <f>IF(#REF!="x",1,0)</f>
        <v>#REF!</v>
      </c>
      <c r="CY29" s="247"/>
      <c r="CZ29" s="247" t="e">
        <f>IF(#REF!="x",1,0)</f>
        <v>#REF!</v>
      </c>
      <c r="DA29" s="247" t="e">
        <f>IF(#REF!="x",1,0)</f>
        <v>#REF!</v>
      </c>
      <c r="DB29" s="247" t="e">
        <f>IF(#REF!="x",1,0)</f>
        <v>#REF!</v>
      </c>
      <c r="DC29" s="247" t="e">
        <f>IF(#REF!="x",1,0)</f>
        <v>#REF!</v>
      </c>
      <c r="DD29" s="247" t="e">
        <f>IF(#REF!="x",1,0)</f>
        <v>#REF!</v>
      </c>
      <c r="DE29" s="247"/>
      <c r="DF29" s="247" t="e">
        <f>IF(#REF!="x",1,0)</f>
        <v>#REF!</v>
      </c>
      <c r="DG29" s="247" t="e">
        <f>IF(#REF!="x",1,0)</f>
        <v>#REF!</v>
      </c>
      <c r="DH29" s="247" t="e">
        <f>IF(#REF!="x",1,0)</f>
        <v>#REF!</v>
      </c>
      <c r="DI29" s="247" t="e">
        <f>IF(#REF!="x",1,0)</f>
        <v>#REF!</v>
      </c>
      <c r="DJ29" s="247" t="e">
        <f>IF(#REF!="x",1,0)</f>
        <v>#REF!</v>
      </c>
      <c r="DK29" s="247"/>
      <c r="DL29" s="247" t="e">
        <f>IF(#REF!="x",1,0)</f>
        <v>#REF!</v>
      </c>
      <c r="DM29" s="247" t="e">
        <f>IF(#REF!="x",1,0)</f>
        <v>#REF!</v>
      </c>
      <c r="DN29" s="247" t="e">
        <f>IF(#REF!="x",1,0)</f>
        <v>#REF!</v>
      </c>
      <c r="DO29" s="247" t="e">
        <f>IF(#REF!="x",1,0)</f>
        <v>#REF!</v>
      </c>
      <c r="DP29" s="247" t="e">
        <f>IF(#REF!="x",1,0)</f>
        <v>#REF!</v>
      </c>
      <c r="DQ29" s="247"/>
      <c r="DR29" s="247" t="e">
        <f>IF(#REF!="x",1,0)</f>
        <v>#REF!</v>
      </c>
      <c r="DS29" s="247" t="e">
        <f>IF(#REF!="x",1,0)</f>
        <v>#REF!</v>
      </c>
      <c r="DT29" s="247" t="e">
        <f>IF(#REF!="x",1,0)</f>
        <v>#REF!</v>
      </c>
      <c r="DU29" s="247" t="e">
        <f>IF(#REF!="x",1,0)</f>
        <v>#REF!</v>
      </c>
      <c r="DV29" s="247" t="e">
        <f>IF(#REF!="x",1,0)</f>
        <v>#REF!</v>
      </c>
      <c r="DW29" s="247"/>
      <c r="DX29" s="247" t="e">
        <f>IF(#REF!="x",1,0)</f>
        <v>#REF!</v>
      </c>
      <c r="DY29" s="247" t="e">
        <f>IF(#REF!="x",1,0)</f>
        <v>#REF!</v>
      </c>
      <c r="DZ29" s="247" t="e">
        <f>IF(#REF!="x",1,0)</f>
        <v>#REF!</v>
      </c>
      <c r="EA29" s="247" t="e">
        <f>IF(#REF!="x",1,0)</f>
        <v>#REF!</v>
      </c>
      <c r="EB29" s="247" t="e">
        <f>IF(#REF!="x",1,0)</f>
        <v>#REF!</v>
      </c>
      <c r="EC29" s="247"/>
      <c r="ED29" s="247" t="e">
        <f>IF(#REF!="x",1,0)</f>
        <v>#REF!</v>
      </c>
      <c r="EE29" s="247" t="e">
        <f>IF(#REF!="x",1,0)</f>
        <v>#REF!</v>
      </c>
      <c r="EF29" s="247" t="e">
        <f>IF(#REF!="x",1,0)</f>
        <v>#REF!</v>
      </c>
      <c r="EG29" s="247" t="e">
        <f>IF(#REF!="x",1,0)</f>
        <v>#REF!</v>
      </c>
      <c r="EH29" s="247" t="e">
        <f>IF(#REF!="x",1,0)</f>
        <v>#REF!</v>
      </c>
      <c r="EI29" s="247"/>
      <c r="EJ29" s="247" t="e">
        <f>IF(#REF!="x",1,0)</f>
        <v>#REF!</v>
      </c>
      <c r="EK29" s="247" t="e">
        <f>IF(#REF!="x",1,0)</f>
        <v>#REF!</v>
      </c>
      <c r="EL29" s="247" t="e">
        <f>IF(#REF!="x",1,0)</f>
        <v>#REF!</v>
      </c>
      <c r="EM29" s="247" t="e">
        <f>IF(#REF!="x",1,0)</f>
        <v>#REF!</v>
      </c>
      <c r="EN29" s="247" t="e">
        <f>IF(#REF!="x",1,0)</f>
        <v>#REF!</v>
      </c>
      <c r="EO29" s="247"/>
      <c r="EP29" s="247"/>
      <c r="EQ29" s="247"/>
      <c r="ER29" s="247"/>
      <c r="ES29" s="247" t="e">
        <f>#REF!</f>
        <v>#REF!</v>
      </c>
      <c r="ET29" s="247" t="e">
        <f>IF(#REF!="correct",1,0)</f>
        <v>#REF!</v>
      </c>
      <c r="EU29" s="247" t="e">
        <f>IF(#REF!="correct",1,0)</f>
        <v>#REF!</v>
      </c>
      <c r="EV29" s="247" t="e">
        <f>IF(#REF!="correct",1,0)</f>
        <v>#REF!</v>
      </c>
      <c r="EW29" s="247" t="e">
        <f>IF(#REF!="correct",1,0)</f>
        <v>#REF!</v>
      </c>
      <c r="EX29" s="247" t="e">
        <f>IF(#REF!="correct",1,0)</f>
        <v>#REF!</v>
      </c>
      <c r="EY29" s="247" t="e">
        <f>IF(#REF!="correct",1,0)</f>
        <v>#REF!</v>
      </c>
      <c r="EZ29" s="247" t="e">
        <f>IF(#REF!="correct",1,0)</f>
        <v>#REF!</v>
      </c>
      <c r="FA29" s="247" t="e">
        <f>IF(#REF!="correct",1,0)</f>
        <v>#REF!</v>
      </c>
      <c r="FB29" s="247" t="e">
        <f>IF(#REF!="correct",1,0)</f>
        <v>#REF!</v>
      </c>
      <c r="FC29" s="247" t="e">
        <f>IF(#REF!="correct",1,0)</f>
        <v>#REF!</v>
      </c>
      <c r="FD29" s="247" t="e">
        <f>IF(#REF!="correct",1,0)</f>
        <v>#REF!</v>
      </c>
      <c r="FE29" s="247" t="e">
        <f>IF(#REF!="correct",1,0)</f>
        <v>#REF!</v>
      </c>
      <c r="FF29" s="247" t="e">
        <f>IF(#REF!="correct",1,0)</f>
        <v>#REF!</v>
      </c>
      <c r="FG29" s="247" t="e">
        <f>IF(#REF!="correct",1,0)</f>
        <v>#REF!</v>
      </c>
      <c r="FH29" s="247" t="e">
        <f>IF(#REF!="correct",1,0)</f>
        <v>#REF!</v>
      </c>
      <c r="FI29" s="247" t="e">
        <f>IF(#REF!="correct",1,0)</f>
        <v>#REF!</v>
      </c>
      <c r="FJ29" s="247" t="e">
        <f>IF(#REF!="correct",1,0)</f>
        <v>#REF!</v>
      </c>
      <c r="FK29" s="247" t="e">
        <f>IF(#REF!="correct",1,0)</f>
        <v>#REF!</v>
      </c>
      <c r="FL29" s="247" t="e">
        <f>IF(#REF!="correct",1,0)</f>
        <v>#REF!</v>
      </c>
      <c r="FM29" s="247" t="e">
        <f>IF(#REF!="correct",1,0)</f>
        <v>#REF!</v>
      </c>
      <c r="FN29" s="247" t="e">
        <f>#REF!</f>
        <v>#REF!</v>
      </c>
      <c r="FO29" s="247"/>
      <c r="FP29" s="247"/>
      <c r="FQ29" s="247" t="e">
        <f>#REF!</f>
        <v>#REF!</v>
      </c>
      <c r="FR29" s="247"/>
      <c r="FS29" s="247"/>
      <c r="FT29" s="247" t="e">
        <f>#REF!</f>
        <v>#REF!</v>
      </c>
      <c r="FU29" s="247"/>
      <c r="FV29" s="247" t="e">
        <f>IF(#REF!="correct",1,0)</f>
        <v>#REF!</v>
      </c>
      <c r="FW29" s="247" t="e">
        <f>IF(#REF!="correct",1,0)</f>
        <v>#REF!</v>
      </c>
      <c r="FX29" s="247" t="e">
        <f>IF(#REF!="correct",1,0)</f>
        <v>#REF!</v>
      </c>
      <c r="FY29" s="247" t="e">
        <f>IF(#REF!="correct",1,0)</f>
        <v>#REF!</v>
      </c>
      <c r="FZ29" s="247" t="e">
        <f>IF(#REF!=36,1,0)</f>
        <v>#REF!</v>
      </c>
      <c r="GA29" s="247" t="e">
        <f>IF(#REF!=34,1,0)</f>
        <v>#REF!</v>
      </c>
      <c r="GB29" s="247" t="e">
        <f>IF(#REF!=60,1,0)</f>
        <v>#REF!</v>
      </c>
      <c r="GC29" s="247" t="e">
        <f>IF(#REF!=70,1,0)</f>
        <v>#REF!</v>
      </c>
      <c r="GD29" s="247" t="e">
        <f>IF(OR(#REF!=80,#REF!=81),1,0)</f>
        <v>#REF!</v>
      </c>
      <c r="GE29" s="247" t="e">
        <f>IF(OR(#REF!=82,#REF!=83),1,0)</f>
        <v>#REF!</v>
      </c>
      <c r="GF29" s="247" t="e">
        <f>IF(OR(#REF!=10,#REF!=12),1,0)</f>
        <v>#REF!</v>
      </c>
      <c r="GG29" s="247" t="e">
        <f>IF(OR(#REF!=40,#REF!=41),1,0)</f>
        <v>#REF!</v>
      </c>
      <c r="GH29" s="247" t="e">
        <f>IF(OR(#REF!=45,#REF!=46),1,0)</f>
        <v>#REF!</v>
      </c>
      <c r="GI29" s="247" t="e">
        <f>IF(OR(#REF!=38,#REF!=39),1,0)</f>
        <v>#REF!</v>
      </c>
      <c r="GJ29" s="247" t="e">
        <f>IF(OR(#REF!=32,#REF!=35,#REF!=37),1,0)</f>
        <v>#REF!</v>
      </c>
      <c r="GK29" s="247" t="e">
        <f>IF(OR(#REF!=14,#REF!=15),1,0)</f>
        <v>#REF!</v>
      </c>
      <c r="GL29" s="247" t="e">
        <f>IF(OR(#REF!=23,#REF!=24),1,0)</f>
        <v>#REF!</v>
      </c>
      <c r="GM29" s="247" t="e">
        <f>IF(OR(#REF!=27,#REF!=28),1,0)</f>
        <v>#REF!</v>
      </c>
      <c r="GN29" s="247" t="e">
        <f>IF(OR(#REF!=40,#REF!=42),1,0)</f>
        <v>#REF!</v>
      </c>
      <c r="GO29" s="247" t="e">
        <f>IF(#REF!="correct",1,0)</f>
        <v>#REF!</v>
      </c>
      <c r="GP29" s="247" t="e">
        <f>IF(#REF!="correct",1,0)</f>
        <v>#REF!</v>
      </c>
      <c r="GQ29" s="247" t="e">
        <f>IF(#REF!="correct",1,0)</f>
        <v>#REF!</v>
      </c>
      <c r="GR29" s="247" t="e">
        <f>IF(#REF!="correct",1,0)</f>
        <v>#REF!</v>
      </c>
      <c r="GS29" s="247" t="e">
        <f>IF(#REF!="correct",1,0)</f>
        <v>#REF!</v>
      </c>
      <c r="GT29" s="247" t="e">
        <f>IF(#REF!="correct",1,0)</f>
        <v>#REF!</v>
      </c>
      <c r="GU29" s="247" t="e">
        <f>IF(#REF!="correct",1,0)</f>
        <v>#REF!</v>
      </c>
      <c r="GV29" s="247" t="e">
        <f>IF(#REF!="correct",1,0)</f>
        <v>#REF!</v>
      </c>
      <c r="GW29" s="247" t="e">
        <f>IF(#REF!="correct",1,0)</f>
        <v>#REF!</v>
      </c>
      <c r="GX29" s="247" t="e">
        <f>IF(#REF!="correct",1,0)</f>
        <v>#REF!</v>
      </c>
      <c r="GY29" s="247" t="e">
        <f>IF(#REF!="correct",1,0)</f>
        <v>#REF!</v>
      </c>
      <c r="GZ29" s="247" t="e">
        <f>IF(#REF!="correct",1,0)</f>
        <v>#REF!</v>
      </c>
      <c r="HA29" s="247" t="e">
        <f>IF(#REF!="correct",1,0)</f>
        <v>#REF!</v>
      </c>
      <c r="HB29" s="247" t="e">
        <f>IF(#REF!="correct",1,0)</f>
        <v>#REF!</v>
      </c>
      <c r="HC29" s="247" t="e">
        <f>IF(#REF!="correct",1,0)</f>
        <v>#REF!</v>
      </c>
      <c r="HD29" s="247" t="e">
        <f>IF(#REF!="correct",1,0)</f>
        <v>#REF!</v>
      </c>
      <c r="HE29" s="247" t="e">
        <f>IF(#REF!="correct",1,0)</f>
        <v>#REF!</v>
      </c>
      <c r="HF29" s="247" t="e">
        <f>IF(#REF!="correct",1,0)</f>
        <v>#REF!</v>
      </c>
      <c r="HG29" s="247" t="e">
        <f>IF(#REF!="correct",1,0)</f>
        <v>#REF!</v>
      </c>
      <c r="HH29" s="247" t="e">
        <f>IF(#REF!="correct",1,0)</f>
        <v>#REF!</v>
      </c>
      <c r="HI29" s="247" t="e">
        <f>IF(#REF!="correct",1,0)</f>
        <v>#REF!</v>
      </c>
      <c r="HJ29" s="247" t="e">
        <f>IF(#REF!="correct",1,0)</f>
        <v>#REF!</v>
      </c>
      <c r="HK29" s="247" t="e">
        <f>IF(#REF!="correct",1,0)</f>
        <v>#REF!</v>
      </c>
      <c r="HL29" s="247" t="e">
        <f>IF(#REF!="correct",1,0)</f>
        <v>#REF!</v>
      </c>
      <c r="HM29" s="247" t="e">
        <f>IF(#REF!="correct",1,0)</f>
        <v>#REF!</v>
      </c>
      <c r="HN29" s="247" t="e">
        <f>IF(#REF!="correct",1,0)</f>
        <v>#REF!</v>
      </c>
      <c r="HO29" s="247" t="e">
        <f>IF(#REF!="correct",1,0)</f>
        <v>#REF!</v>
      </c>
      <c r="HP29" s="247" t="e">
        <f>IF(#REF!="correct",1,0)</f>
        <v>#REF!</v>
      </c>
      <c r="HQ29" s="247" t="e">
        <f>IF(#REF!="correct",1,0)</f>
        <v>#REF!</v>
      </c>
      <c r="HR29" s="247" t="e">
        <f>IF(#REF!="correct",1,0)</f>
        <v>#REF!</v>
      </c>
      <c r="HS29" s="247" t="e">
        <f>IF(#REF!="correct",1,0)</f>
        <v>#REF!</v>
      </c>
      <c r="HT29" s="247" t="e">
        <f>IF(#REF!="correct",1,0)</f>
        <v>#REF!</v>
      </c>
      <c r="HU29" s="247" t="e">
        <f>IF(#REF!="correct",1,0)</f>
        <v>#REF!</v>
      </c>
      <c r="HV29" s="247" t="e">
        <f>IF(#REF!="correct",1,0)</f>
        <v>#REF!</v>
      </c>
      <c r="HW29" s="247" t="e">
        <f>IF(#REF!="correct",1,0)</f>
        <v>#REF!</v>
      </c>
      <c r="HX29" s="247" t="e">
        <f>IF(#REF!="correct",1,0)</f>
        <v>#REF!</v>
      </c>
      <c r="HY29" s="247" t="e">
        <f>IF(#REF!="correct",1,0)</f>
        <v>#REF!</v>
      </c>
      <c r="HZ29" s="247" t="e">
        <f>IF(#REF!="correct",1,0)</f>
        <v>#REF!</v>
      </c>
      <c r="IA29" s="247" t="e">
        <f>IF(#REF!="correct",1,0)</f>
        <v>#REF!</v>
      </c>
    </row>
    <row r="30" spans="1:235">
      <c r="A30" s="96">
        <f>Classe!B37</f>
        <v>0</v>
      </c>
      <c r="B30" s="96">
        <f>Classe!C37</f>
        <v>0</v>
      </c>
      <c r="C30" s="247" t="e">
        <f>IF(#REF!=3,1,0)</f>
        <v>#REF!</v>
      </c>
      <c r="D30" s="247" t="e">
        <f>IF(#REF!=4,1,0)</f>
        <v>#REF!</v>
      </c>
      <c r="E30" s="247" t="e">
        <f>IF(#REF!=2,1,0)</f>
        <v>#REF!</v>
      </c>
      <c r="F30" s="247" t="e">
        <f>IF(#REF!=1,1,0)</f>
        <v>#REF!</v>
      </c>
      <c r="G30" s="247" t="e">
        <f>IF(#REF!=4,1,0)</f>
        <v>#REF!</v>
      </c>
      <c r="H30" s="247" t="e">
        <f>IF(#REF!=1,1,0)</f>
        <v>#REF!</v>
      </c>
      <c r="I30" s="247" t="e">
        <f>IF(#REF!=2,1,0)</f>
        <v>#REF!</v>
      </c>
      <c r="J30" s="247" t="e">
        <f>IF(#REF!=3,1,0)</f>
        <v>#REF!</v>
      </c>
      <c r="K30" s="247" t="e">
        <f>IF(#REF!=1,1,0)</f>
        <v>#REF!</v>
      </c>
      <c r="L30" s="247" t="e">
        <f>IF(#REF!=1,1,0)</f>
        <v>#REF!</v>
      </c>
      <c r="M30" s="247" t="e">
        <f>IF(#REF!=4,1,0)</f>
        <v>#REF!</v>
      </c>
      <c r="N30" s="247" t="e">
        <f>IF(#REF!=3,1,0)</f>
        <v>#REF!</v>
      </c>
      <c r="O30" s="247" t="e">
        <f>IF(#REF!=3,1,0)</f>
        <v>#REF!</v>
      </c>
      <c r="P30" s="247" t="e">
        <f>IF(#REF!=3,1,0)</f>
        <v>#REF!</v>
      </c>
      <c r="Q30" s="247" t="e">
        <f>IF(#REF!="recette",1,0)</f>
        <v>#REF!</v>
      </c>
      <c r="R30" s="247" t="e">
        <f>IF(#REF!="tarte aux pommes",1,0)</f>
        <v>#REF!</v>
      </c>
      <c r="S30" s="247" t="e">
        <f>IF(#REF!="compote",1,0)</f>
        <v>#REF!</v>
      </c>
      <c r="T30" s="247" t="e">
        <f>IF(#REF!="four",1,0)</f>
        <v>#REF!</v>
      </c>
      <c r="U30" s="247" t="e">
        <f>IF(#REF!="correct",1,0)</f>
        <v>#REF!</v>
      </c>
      <c r="V30" s="247" t="e">
        <f>IF(#REF!="correct",1,0)</f>
        <v>#REF!</v>
      </c>
      <c r="W30" s="247" t="e">
        <f>IF(#REF!="correct",1,0)</f>
        <v>#REF!</v>
      </c>
      <c r="X30" s="247" t="e">
        <f>IF(#REF!="correct",1,0)</f>
        <v>#REF!</v>
      </c>
      <c r="Y30" s="247" t="e">
        <f>IF(#REF!="correct",1,0)</f>
        <v>#REF!</v>
      </c>
      <c r="Z30" s="247" t="e">
        <f>IF(#REF!="correct",1,0)</f>
        <v>#REF!</v>
      </c>
      <c r="AA30" s="247" t="e">
        <f>IF(#REF!="correct",1,0)</f>
        <v>#REF!</v>
      </c>
      <c r="AB30" s="247" t="e">
        <f>IF(#REF!="correct",1,0)</f>
        <v>#REF!</v>
      </c>
      <c r="AC30" s="247" t="e">
        <f>IF(#REF!="correct",1,0)</f>
        <v>#REF!</v>
      </c>
      <c r="AD30" s="247" t="e">
        <f>IF(#REF!="correct",1,0)</f>
        <v>#REF!</v>
      </c>
      <c r="AE30" s="247" t="e">
        <f>IF(#REF!="correct",1,0)</f>
        <v>#REF!</v>
      </c>
      <c r="AF30" s="247" t="e">
        <f>IF(#REF!="correct",1,0)</f>
        <v>#REF!</v>
      </c>
      <c r="AG30" s="247" t="e">
        <f>IF(#REF!="correct",1,0)</f>
        <v>#REF!</v>
      </c>
      <c r="AH30" s="247" t="e">
        <f>IF(#REF!="correct",1,0)</f>
        <v>#REF!</v>
      </c>
      <c r="AI30" s="247" t="e">
        <f>IF(#REF!="correct",1,0)</f>
        <v>#REF!</v>
      </c>
      <c r="AJ30" s="247" t="e">
        <f>IF(#REF!="correct",1,0)</f>
        <v>#REF!</v>
      </c>
      <c r="AK30" s="247" t="e">
        <f>#REF!</f>
        <v>#REF!</v>
      </c>
      <c r="AL30" s="247"/>
      <c r="AM30" s="247" t="e">
        <f>IF(#REF!=1,1,0)</f>
        <v>#REF!</v>
      </c>
      <c r="AN30" s="247" t="e">
        <f>IF(#REF!=2,1,0)</f>
        <v>#REF!</v>
      </c>
      <c r="AO30" s="247" t="e">
        <f>IF(#REF!=2,1,0)</f>
        <v>#REF!</v>
      </c>
      <c r="AP30" s="247" t="e">
        <f>IF(#REF!=2,1,0)</f>
        <v>#REF!</v>
      </c>
      <c r="AQ30" s="247" t="e">
        <f>IF(#REF!=2,1,0)</f>
        <v>#REF!</v>
      </c>
      <c r="AR30" s="247" t="e">
        <f>IF(#REF!=3,1,0)</f>
        <v>#REF!</v>
      </c>
      <c r="AS30" s="247" t="e">
        <f>IF(#REF!=2,1,0)</f>
        <v>#REF!</v>
      </c>
      <c r="AT30" s="247" t="e">
        <f>IF(#REF!=1,1,0)</f>
        <v>#REF!</v>
      </c>
      <c r="AU30" s="247" t="e">
        <f>IF(#REF!=3,1,0)</f>
        <v>#REF!</v>
      </c>
      <c r="AV30" s="247" t="e">
        <f>IF(#REF!=4,1,0)</f>
        <v>#REF!</v>
      </c>
      <c r="AW30" s="247" t="e">
        <f>IF(#REF!=4,1,0)</f>
        <v>#REF!</v>
      </c>
      <c r="AX30" s="247" t="e">
        <f>IF(#REF!=1,1,0)</f>
        <v>#REF!</v>
      </c>
      <c r="AY30" s="247" t="e">
        <f>IF(#REF!=2,1,0)</f>
        <v>#REF!</v>
      </c>
      <c r="AZ30" s="247" t="e">
        <f>IF(#REF!=1,1,0)</f>
        <v>#REF!</v>
      </c>
      <c r="BA30" s="247" t="e">
        <f>IF(#REF!=2,1,0)</f>
        <v>#REF!</v>
      </c>
      <c r="BB30" s="247" t="e">
        <f>IF(#REF!="obligatoire",1,0)</f>
        <v>#REF!</v>
      </c>
      <c r="BC30" s="247" t="e">
        <f>IF(#REF!="plusieurs cycles",1,0)</f>
        <v>#REF!</v>
      </c>
      <c r="BD30" s="247" t="e">
        <f>IF(#REF!="cerveau",1,0)</f>
        <v>#REF!</v>
      </c>
      <c r="BE30" s="247" t="e">
        <f>IF(#REF!="énergie",1,0)</f>
        <v>#REF!</v>
      </c>
      <c r="BF30" s="247" t="e">
        <f>IF(#REF!="chez eux",1,0)</f>
        <v>#REF!</v>
      </c>
      <c r="BG30" s="247" t="e">
        <f>IF(#REF!="après-midi",1,0)</f>
        <v>#REF!</v>
      </c>
      <c r="BH30" s="247" t="e">
        <f>IF(#REF!="barrage",1,0)</f>
        <v>#REF!</v>
      </c>
      <c r="BI30" s="247" t="e">
        <f>IF(#REF!="se baigner",1,0)</f>
        <v>#REF!</v>
      </c>
      <c r="BJ30" s="247" t="e">
        <f>IF(#REF!="correct",1,0)</f>
        <v>#REF!</v>
      </c>
      <c r="BK30" s="247" t="e">
        <f>IF(#REF!="correct",1,0)</f>
        <v>#REF!</v>
      </c>
      <c r="BL30" s="247" t="e">
        <f>IF(#REF!="correct",1,0)</f>
        <v>#REF!</v>
      </c>
      <c r="BM30" s="247" t="e">
        <f>IF(#REF!="correct",1,0)</f>
        <v>#REF!</v>
      </c>
      <c r="BN30" s="247" t="e">
        <f>IF(#REF!="correct",1,0)</f>
        <v>#REF!</v>
      </c>
      <c r="BO30" s="247" t="e">
        <f>IF(#REF!="correct",1,0)</f>
        <v>#REF!</v>
      </c>
      <c r="BP30" s="247" t="e">
        <f>IF(#REF!="correct",1,0)</f>
        <v>#REF!</v>
      </c>
      <c r="BQ30" s="247" t="e">
        <f>IF(#REF!="correct",1,0)</f>
        <v>#REF!</v>
      </c>
      <c r="BR30" s="247" t="e">
        <f>IF(#REF!="correct",1,0)</f>
        <v>#REF!</v>
      </c>
      <c r="BS30" s="247" t="e">
        <f>IF(#REF!="correct",1,0)</f>
        <v>#REF!</v>
      </c>
      <c r="BT30" s="247" t="e">
        <f>IF(#REF!="correct",1,0)</f>
        <v>#REF!</v>
      </c>
      <c r="BU30" s="247"/>
      <c r="BV30" s="247" t="e">
        <f>IF(#REF!="x",1,0)</f>
        <v>#REF!</v>
      </c>
      <c r="BW30" s="247" t="e">
        <f>IF(#REF!="x",1,0)</f>
        <v>#REF!</v>
      </c>
      <c r="BX30" s="247" t="e">
        <f>IF(#REF!="x",1,0)</f>
        <v>#REF!</v>
      </c>
      <c r="BY30" s="247" t="e">
        <f>IF(#REF!="x",1,0)</f>
        <v>#REF!</v>
      </c>
      <c r="BZ30" s="247" t="e">
        <f>IF(#REF!="x",1,0)</f>
        <v>#REF!</v>
      </c>
      <c r="CA30" s="247"/>
      <c r="CB30" s="247" t="e">
        <f>IF(#REF!="x",1,0)</f>
        <v>#REF!</v>
      </c>
      <c r="CC30" s="247" t="e">
        <f>IF(#REF!="x",1,0)</f>
        <v>#REF!</v>
      </c>
      <c r="CD30" s="247" t="e">
        <f>IF(#REF!="x",1,0)</f>
        <v>#REF!</v>
      </c>
      <c r="CE30" s="247" t="e">
        <f>IF(#REF!="x",1,0)</f>
        <v>#REF!</v>
      </c>
      <c r="CF30" s="247" t="e">
        <f>IF(#REF!="x",1,0)</f>
        <v>#REF!</v>
      </c>
      <c r="CG30" s="247"/>
      <c r="CH30" s="247" t="e">
        <f>IF(#REF!="x",1,0)</f>
        <v>#REF!</v>
      </c>
      <c r="CI30" s="247" t="e">
        <f>IF(#REF!="x",1,0)</f>
        <v>#REF!</v>
      </c>
      <c r="CJ30" s="247" t="e">
        <f>IF(#REF!="x",1,0)</f>
        <v>#REF!</v>
      </c>
      <c r="CK30" s="247" t="e">
        <f>IF(#REF!="x",1,0)</f>
        <v>#REF!</v>
      </c>
      <c r="CL30" s="247" t="e">
        <f>IF(#REF!="x",1,0)</f>
        <v>#REF!</v>
      </c>
      <c r="CM30" s="247"/>
      <c r="CN30" s="247" t="e">
        <f>IF(#REF!="x",1,0)</f>
        <v>#REF!</v>
      </c>
      <c r="CO30" s="247" t="e">
        <f>IF(#REF!="x",1,0)</f>
        <v>#REF!</v>
      </c>
      <c r="CP30" s="247" t="e">
        <f>IF(#REF!="x",1,0)</f>
        <v>#REF!</v>
      </c>
      <c r="CQ30" s="247" t="e">
        <f>IF(#REF!="x",1,0)</f>
        <v>#REF!</v>
      </c>
      <c r="CR30" s="247" t="e">
        <f>IF(#REF!="x",1,0)</f>
        <v>#REF!</v>
      </c>
      <c r="CS30" s="247"/>
      <c r="CT30" s="247" t="e">
        <f>IF(#REF!="x",1,0)</f>
        <v>#REF!</v>
      </c>
      <c r="CU30" s="247" t="e">
        <f>IF(#REF!="x",1,0)</f>
        <v>#REF!</v>
      </c>
      <c r="CV30" s="247" t="e">
        <f>IF(#REF!="x",1,0)</f>
        <v>#REF!</v>
      </c>
      <c r="CW30" s="247" t="e">
        <f>IF(#REF!="x",1,0)</f>
        <v>#REF!</v>
      </c>
      <c r="CX30" s="247" t="e">
        <f>IF(#REF!="x",1,0)</f>
        <v>#REF!</v>
      </c>
      <c r="CY30" s="247"/>
      <c r="CZ30" s="247" t="e">
        <f>IF(#REF!="x",1,0)</f>
        <v>#REF!</v>
      </c>
      <c r="DA30" s="247" t="e">
        <f>IF(#REF!="x",1,0)</f>
        <v>#REF!</v>
      </c>
      <c r="DB30" s="247" t="e">
        <f>IF(#REF!="x",1,0)</f>
        <v>#REF!</v>
      </c>
      <c r="DC30" s="247" t="e">
        <f>IF(#REF!="x",1,0)</f>
        <v>#REF!</v>
      </c>
      <c r="DD30" s="247" t="e">
        <f>IF(#REF!="x",1,0)</f>
        <v>#REF!</v>
      </c>
      <c r="DE30" s="247"/>
      <c r="DF30" s="247" t="e">
        <f>IF(#REF!="x",1,0)</f>
        <v>#REF!</v>
      </c>
      <c r="DG30" s="247" t="e">
        <f>IF(#REF!="x",1,0)</f>
        <v>#REF!</v>
      </c>
      <c r="DH30" s="247" t="e">
        <f>IF(#REF!="x",1,0)</f>
        <v>#REF!</v>
      </c>
      <c r="DI30" s="247" t="e">
        <f>IF(#REF!="x",1,0)</f>
        <v>#REF!</v>
      </c>
      <c r="DJ30" s="247" t="e">
        <f>IF(#REF!="x",1,0)</f>
        <v>#REF!</v>
      </c>
      <c r="DK30" s="247"/>
      <c r="DL30" s="247" t="e">
        <f>IF(#REF!="x",1,0)</f>
        <v>#REF!</v>
      </c>
      <c r="DM30" s="247" t="e">
        <f>IF(#REF!="x",1,0)</f>
        <v>#REF!</v>
      </c>
      <c r="DN30" s="247" t="e">
        <f>IF(#REF!="x",1,0)</f>
        <v>#REF!</v>
      </c>
      <c r="DO30" s="247" t="e">
        <f>IF(#REF!="x",1,0)</f>
        <v>#REF!</v>
      </c>
      <c r="DP30" s="247" t="e">
        <f>IF(#REF!="x",1,0)</f>
        <v>#REF!</v>
      </c>
      <c r="DQ30" s="247"/>
      <c r="DR30" s="247" t="e">
        <f>IF(#REF!="x",1,0)</f>
        <v>#REF!</v>
      </c>
      <c r="DS30" s="247" t="e">
        <f>IF(#REF!="x",1,0)</f>
        <v>#REF!</v>
      </c>
      <c r="DT30" s="247" t="e">
        <f>IF(#REF!="x",1,0)</f>
        <v>#REF!</v>
      </c>
      <c r="DU30" s="247" t="e">
        <f>IF(#REF!="x",1,0)</f>
        <v>#REF!</v>
      </c>
      <c r="DV30" s="247" t="e">
        <f>IF(#REF!="x",1,0)</f>
        <v>#REF!</v>
      </c>
      <c r="DW30" s="247"/>
      <c r="DX30" s="247" t="e">
        <f>IF(#REF!="x",1,0)</f>
        <v>#REF!</v>
      </c>
      <c r="DY30" s="247" t="e">
        <f>IF(#REF!="x",1,0)</f>
        <v>#REF!</v>
      </c>
      <c r="DZ30" s="247" t="e">
        <f>IF(#REF!="x",1,0)</f>
        <v>#REF!</v>
      </c>
      <c r="EA30" s="247" t="e">
        <f>IF(#REF!="x",1,0)</f>
        <v>#REF!</v>
      </c>
      <c r="EB30" s="247" t="e">
        <f>IF(#REF!="x",1,0)</f>
        <v>#REF!</v>
      </c>
      <c r="EC30" s="247"/>
      <c r="ED30" s="247" t="e">
        <f>IF(#REF!="x",1,0)</f>
        <v>#REF!</v>
      </c>
      <c r="EE30" s="247" t="e">
        <f>IF(#REF!="x",1,0)</f>
        <v>#REF!</v>
      </c>
      <c r="EF30" s="247" t="e">
        <f>IF(#REF!="x",1,0)</f>
        <v>#REF!</v>
      </c>
      <c r="EG30" s="247" t="e">
        <f>IF(#REF!="x",1,0)</f>
        <v>#REF!</v>
      </c>
      <c r="EH30" s="247" t="e">
        <f>IF(#REF!="x",1,0)</f>
        <v>#REF!</v>
      </c>
      <c r="EI30" s="247"/>
      <c r="EJ30" s="247" t="e">
        <f>IF(#REF!="x",1,0)</f>
        <v>#REF!</v>
      </c>
      <c r="EK30" s="247" t="e">
        <f>IF(#REF!="x",1,0)</f>
        <v>#REF!</v>
      </c>
      <c r="EL30" s="247" t="e">
        <f>IF(#REF!="x",1,0)</f>
        <v>#REF!</v>
      </c>
      <c r="EM30" s="247" t="e">
        <f>IF(#REF!="x",1,0)</f>
        <v>#REF!</v>
      </c>
      <c r="EN30" s="247" t="e">
        <f>IF(#REF!="x",1,0)</f>
        <v>#REF!</v>
      </c>
      <c r="EO30" s="247"/>
      <c r="EP30" s="247"/>
      <c r="EQ30" s="247"/>
      <c r="ER30" s="247"/>
      <c r="ES30" s="247" t="e">
        <f>#REF!</f>
        <v>#REF!</v>
      </c>
      <c r="ET30" s="247" t="e">
        <f>IF(#REF!="correct",1,0)</f>
        <v>#REF!</v>
      </c>
      <c r="EU30" s="247" t="e">
        <f>IF(#REF!="correct",1,0)</f>
        <v>#REF!</v>
      </c>
      <c r="EV30" s="247" t="e">
        <f>IF(#REF!="correct",1,0)</f>
        <v>#REF!</v>
      </c>
      <c r="EW30" s="247" t="e">
        <f>IF(#REF!="correct",1,0)</f>
        <v>#REF!</v>
      </c>
      <c r="EX30" s="247" t="e">
        <f>IF(#REF!="correct",1,0)</f>
        <v>#REF!</v>
      </c>
      <c r="EY30" s="247" t="e">
        <f>IF(#REF!="correct",1,0)</f>
        <v>#REF!</v>
      </c>
      <c r="EZ30" s="247" t="e">
        <f>IF(#REF!="correct",1,0)</f>
        <v>#REF!</v>
      </c>
      <c r="FA30" s="247" t="e">
        <f>IF(#REF!="correct",1,0)</f>
        <v>#REF!</v>
      </c>
      <c r="FB30" s="247" t="e">
        <f>IF(#REF!="correct",1,0)</f>
        <v>#REF!</v>
      </c>
      <c r="FC30" s="247" t="e">
        <f>IF(#REF!="correct",1,0)</f>
        <v>#REF!</v>
      </c>
      <c r="FD30" s="247" t="e">
        <f>IF(#REF!="correct",1,0)</f>
        <v>#REF!</v>
      </c>
      <c r="FE30" s="247" t="e">
        <f>IF(#REF!="correct",1,0)</f>
        <v>#REF!</v>
      </c>
      <c r="FF30" s="247" t="e">
        <f>IF(#REF!="correct",1,0)</f>
        <v>#REF!</v>
      </c>
      <c r="FG30" s="247" t="e">
        <f>IF(#REF!="correct",1,0)</f>
        <v>#REF!</v>
      </c>
      <c r="FH30" s="247" t="e">
        <f>IF(#REF!="correct",1,0)</f>
        <v>#REF!</v>
      </c>
      <c r="FI30" s="247" t="e">
        <f>IF(#REF!="correct",1,0)</f>
        <v>#REF!</v>
      </c>
      <c r="FJ30" s="247" t="e">
        <f>IF(#REF!="correct",1,0)</f>
        <v>#REF!</v>
      </c>
      <c r="FK30" s="247" t="e">
        <f>IF(#REF!="correct",1,0)</f>
        <v>#REF!</v>
      </c>
      <c r="FL30" s="247" t="e">
        <f>IF(#REF!="correct",1,0)</f>
        <v>#REF!</v>
      </c>
      <c r="FM30" s="247" t="e">
        <f>IF(#REF!="correct",1,0)</f>
        <v>#REF!</v>
      </c>
      <c r="FN30" s="247" t="e">
        <f>#REF!</f>
        <v>#REF!</v>
      </c>
      <c r="FO30" s="247"/>
      <c r="FP30" s="247"/>
      <c r="FQ30" s="247" t="e">
        <f>#REF!</f>
        <v>#REF!</v>
      </c>
      <c r="FR30" s="247"/>
      <c r="FS30" s="247"/>
      <c r="FT30" s="247" t="e">
        <f>#REF!</f>
        <v>#REF!</v>
      </c>
      <c r="FU30" s="247"/>
      <c r="FV30" s="247" t="e">
        <f>IF(#REF!="correct",1,0)</f>
        <v>#REF!</v>
      </c>
      <c r="FW30" s="247" t="e">
        <f>IF(#REF!="correct",1,0)</f>
        <v>#REF!</v>
      </c>
      <c r="FX30" s="247" t="e">
        <f>IF(#REF!="correct",1,0)</f>
        <v>#REF!</v>
      </c>
      <c r="FY30" s="247" t="e">
        <f>IF(#REF!="correct",1,0)</f>
        <v>#REF!</v>
      </c>
      <c r="FZ30" s="247" t="e">
        <f>IF(#REF!=36,1,0)</f>
        <v>#REF!</v>
      </c>
      <c r="GA30" s="247" t="e">
        <f>IF(#REF!=34,1,0)</f>
        <v>#REF!</v>
      </c>
      <c r="GB30" s="247" t="e">
        <f>IF(#REF!=60,1,0)</f>
        <v>#REF!</v>
      </c>
      <c r="GC30" s="247" t="e">
        <f>IF(#REF!=70,1,0)</f>
        <v>#REF!</v>
      </c>
      <c r="GD30" s="247" t="e">
        <f>IF(OR(#REF!=80,#REF!=81),1,0)</f>
        <v>#REF!</v>
      </c>
      <c r="GE30" s="247" t="e">
        <f>IF(OR(#REF!=82,#REF!=83),1,0)</f>
        <v>#REF!</v>
      </c>
      <c r="GF30" s="247" t="e">
        <f>IF(OR(#REF!=10,#REF!=12),1,0)</f>
        <v>#REF!</v>
      </c>
      <c r="GG30" s="247" t="e">
        <f>IF(OR(#REF!=40,#REF!=41),1,0)</f>
        <v>#REF!</v>
      </c>
      <c r="GH30" s="247" t="e">
        <f>IF(OR(#REF!=45,#REF!=46),1,0)</f>
        <v>#REF!</v>
      </c>
      <c r="GI30" s="247" t="e">
        <f>IF(OR(#REF!=38,#REF!=39),1,0)</f>
        <v>#REF!</v>
      </c>
      <c r="GJ30" s="247" t="e">
        <f>IF(OR(#REF!=32,#REF!=35,#REF!=37),1,0)</f>
        <v>#REF!</v>
      </c>
      <c r="GK30" s="247" t="e">
        <f>IF(OR(#REF!=14,#REF!=15),1,0)</f>
        <v>#REF!</v>
      </c>
      <c r="GL30" s="247" t="e">
        <f>IF(OR(#REF!=23,#REF!=24),1,0)</f>
        <v>#REF!</v>
      </c>
      <c r="GM30" s="247" t="e">
        <f>IF(OR(#REF!=27,#REF!=28),1,0)</f>
        <v>#REF!</v>
      </c>
      <c r="GN30" s="247" t="e">
        <f>IF(OR(#REF!=40,#REF!=42),1,0)</f>
        <v>#REF!</v>
      </c>
      <c r="GO30" s="247" t="e">
        <f>IF(#REF!="correct",1,0)</f>
        <v>#REF!</v>
      </c>
      <c r="GP30" s="247" t="e">
        <f>IF(#REF!="correct",1,0)</f>
        <v>#REF!</v>
      </c>
      <c r="GQ30" s="247" t="e">
        <f>IF(#REF!="correct",1,0)</f>
        <v>#REF!</v>
      </c>
      <c r="GR30" s="247" t="e">
        <f>IF(#REF!="correct",1,0)</f>
        <v>#REF!</v>
      </c>
      <c r="GS30" s="247" t="e">
        <f>IF(#REF!="correct",1,0)</f>
        <v>#REF!</v>
      </c>
      <c r="GT30" s="247" t="e">
        <f>IF(#REF!="correct",1,0)</f>
        <v>#REF!</v>
      </c>
      <c r="GU30" s="247" t="e">
        <f>IF(#REF!="correct",1,0)</f>
        <v>#REF!</v>
      </c>
      <c r="GV30" s="247" t="e">
        <f>IF(#REF!="correct",1,0)</f>
        <v>#REF!</v>
      </c>
      <c r="GW30" s="247" t="e">
        <f>IF(#REF!="correct",1,0)</f>
        <v>#REF!</v>
      </c>
      <c r="GX30" s="247" t="e">
        <f>IF(#REF!="correct",1,0)</f>
        <v>#REF!</v>
      </c>
      <c r="GY30" s="247" t="e">
        <f>IF(#REF!="correct",1,0)</f>
        <v>#REF!</v>
      </c>
      <c r="GZ30" s="247" t="e">
        <f>IF(#REF!="correct",1,0)</f>
        <v>#REF!</v>
      </c>
      <c r="HA30" s="247" t="e">
        <f>IF(#REF!="correct",1,0)</f>
        <v>#REF!</v>
      </c>
      <c r="HB30" s="247" t="e">
        <f>IF(#REF!="correct",1,0)</f>
        <v>#REF!</v>
      </c>
      <c r="HC30" s="247" t="e">
        <f>IF(#REF!="correct",1,0)</f>
        <v>#REF!</v>
      </c>
      <c r="HD30" s="247" t="e">
        <f>IF(#REF!="correct",1,0)</f>
        <v>#REF!</v>
      </c>
      <c r="HE30" s="247" t="e">
        <f>IF(#REF!="correct",1,0)</f>
        <v>#REF!</v>
      </c>
      <c r="HF30" s="247" t="e">
        <f>IF(#REF!="correct",1,0)</f>
        <v>#REF!</v>
      </c>
      <c r="HG30" s="247" t="e">
        <f>IF(#REF!="correct",1,0)</f>
        <v>#REF!</v>
      </c>
      <c r="HH30" s="247" t="e">
        <f>IF(#REF!="correct",1,0)</f>
        <v>#REF!</v>
      </c>
      <c r="HI30" s="247" t="e">
        <f>IF(#REF!="correct",1,0)</f>
        <v>#REF!</v>
      </c>
      <c r="HJ30" s="247" t="e">
        <f>IF(#REF!="correct",1,0)</f>
        <v>#REF!</v>
      </c>
      <c r="HK30" s="247" t="e">
        <f>IF(#REF!="correct",1,0)</f>
        <v>#REF!</v>
      </c>
      <c r="HL30" s="247" t="e">
        <f>IF(#REF!="correct",1,0)</f>
        <v>#REF!</v>
      </c>
      <c r="HM30" s="247" t="e">
        <f>IF(#REF!="correct",1,0)</f>
        <v>#REF!</v>
      </c>
      <c r="HN30" s="247" t="e">
        <f>IF(#REF!="correct",1,0)</f>
        <v>#REF!</v>
      </c>
      <c r="HO30" s="247" t="e">
        <f>IF(#REF!="correct",1,0)</f>
        <v>#REF!</v>
      </c>
      <c r="HP30" s="247" t="e">
        <f>IF(#REF!="correct",1,0)</f>
        <v>#REF!</v>
      </c>
      <c r="HQ30" s="247" t="e">
        <f>IF(#REF!="correct",1,0)</f>
        <v>#REF!</v>
      </c>
      <c r="HR30" s="247" t="e">
        <f>IF(#REF!="correct",1,0)</f>
        <v>#REF!</v>
      </c>
      <c r="HS30" s="247" t="e">
        <f>IF(#REF!="correct",1,0)</f>
        <v>#REF!</v>
      </c>
      <c r="HT30" s="247" t="e">
        <f>IF(#REF!="correct",1,0)</f>
        <v>#REF!</v>
      </c>
      <c r="HU30" s="247" t="e">
        <f>IF(#REF!="correct",1,0)</f>
        <v>#REF!</v>
      </c>
      <c r="HV30" s="247" t="e">
        <f>IF(#REF!="correct",1,0)</f>
        <v>#REF!</v>
      </c>
      <c r="HW30" s="247" t="e">
        <f>IF(#REF!="correct",1,0)</f>
        <v>#REF!</v>
      </c>
      <c r="HX30" s="247" t="e">
        <f>IF(#REF!="correct",1,0)</f>
        <v>#REF!</v>
      </c>
      <c r="HY30" s="247" t="e">
        <f>IF(#REF!="correct",1,0)</f>
        <v>#REF!</v>
      </c>
      <c r="HZ30" s="247" t="e">
        <f>IF(#REF!="correct",1,0)</f>
        <v>#REF!</v>
      </c>
      <c r="IA30" s="247" t="e">
        <f>IF(#REF!="correct",1,0)</f>
        <v>#REF!</v>
      </c>
    </row>
    <row r="31" spans="1:235">
      <c r="A31" s="96">
        <f>Classe!B38</f>
        <v>0</v>
      </c>
      <c r="B31" s="96">
        <f>Classe!C38</f>
        <v>0</v>
      </c>
      <c r="C31" s="247" t="e">
        <f>IF(#REF!=3,1,0)</f>
        <v>#REF!</v>
      </c>
      <c r="D31" s="247" t="e">
        <f>IF(#REF!=4,1,0)</f>
        <v>#REF!</v>
      </c>
      <c r="E31" s="247" t="e">
        <f>IF(#REF!=2,1,0)</f>
        <v>#REF!</v>
      </c>
      <c r="F31" s="247" t="e">
        <f>IF(#REF!=1,1,0)</f>
        <v>#REF!</v>
      </c>
      <c r="G31" s="247" t="e">
        <f>IF(#REF!=4,1,0)</f>
        <v>#REF!</v>
      </c>
      <c r="H31" s="247" t="e">
        <f>IF(#REF!=1,1,0)</f>
        <v>#REF!</v>
      </c>
      <c r="I31" s="247" t="e">
        <f>IF(#REF!=2,1,0)</f>
        <v>#REF!</v>
      </c>
      <c r="J31" s="247" t="e">
        <f>IF(#REF!=3,1,0)</f>
        <v>#REF!</v>
      </c>
      <c r="K31" s="247" t="e">
        <f>IF(#REF!=1,1,0)</f>
        <v>#REF!</v>
      </c>
      <c r="L31" s="247" t="e">
        <f>IF(#REF!=1,1,0)</f>
        <v>#REF!</v>
      </c>
      <c r="M31" s="247" t="e">
        <f>IF(#REF!=4,1,0)</f>
        <v>#REF!</v>
      </c>
      <c r="N31" s="247" t="e">
        <f>IF(#REF!=3,1,0)</f>
        <v>#REF!</v>
      </c>
      <c r="O31" s="247" t="e">
        <f>IF(#REF!=3,1,0)</f>
        <v>#REF!</v>
      </c>
      <c r="P31" s="247" t="e">
        <f>IF(#REF!=3,1,0)</f>
        <v>#REF!</v>
      </c>
      <c r="Q31" s="247" t="e">
        <f>IF(#REF!="recette",1,0)</f>
        <v>#REF!</v>
      </c>
      <c r="R31" s="247" t="e">
        <f>IF(#REF!="tarte aux pommes",1,0)</f>
        <v>#REF!</v>
      </c>
      <c r="S31" s="247" t="e">
        <f>IF(#REF!="compote",1,0)</f>
        <v>#REF!</v>
      </c>
      <c r="T31" s="247" t="e">
        <f>IF(#REF!="four",1,0)</f>
        <v>#REF!</v>
      </c>
      <c r="U31" s="247" t="e">
        <f>IF(#REF!="correct",1,0)</f>
        <v>#REF!</v>
      </c>
      <c r="V31" s="247" t="e">
        <f>IF(#REF!="correct",1,0)</f>
        <v>#REF!</v>
      </c>
      <c r="W31" s="247" t="e">
        <f>IF(#REF!="correct",1,0)</f>
        <v>#REF!</v>
      </c>
      <c r="X31" s="247" t="e">
        <f>IF(#REF!="correct",1,0)</f>
        <v>#REF!</v>
      </c>
      <c r="Y31" s="247" t="e">
        <f>IF(#REF!="correct",1,0)</f>
        <v>#REF!</v>
      </c>
      <c r="Z31" s="247" t="e">
        <f>IF(#REF!="correct",1,0)</f>
        <v>#REF!</v>
      </c>
      <c r="AA31" s="247" t="e">
        <f>IF(#REF!="correct",1,0)</f>
        <v>#REF!</v>
      </c>
      <c r="AB31" s="247" t="e">
        <f>IF(#REF!="correct",1,0)</f>
        <v>#REF!</v>
      </c>
      <c r="AC31" s="247" t="e">
        <f>IF(#REF!="correct",1,0)</f>
        <v>#REF!</v>
      </c>
      <c r="AD31" s="247" t="e">
        <f>IF(#REF!="correct",1,0)</f>
        <v>#REF!</v>
      </c>
      <c r="AE31" s="247" t="e">
        <f>IF(#REF!="correct",1,0)</f>
        <v>#REF!</v>
      </c>
      <c r="AF31" s="247" t="e">
        <f>IF(#REF!="correct",1,0)</f>
        <v>#REF!</v>
      </c>
      <c r="AG31" s="247" t="e">
        <f>IF(#REF!="correct",1,0)</f>
        <v>#REF!</v>
      </c>
      <c r="AH31" s="247" t="e">
        <f>IF(#REF!="correct",1,0)</f>
        <v>#REF!</v>
      </c>
      <c r="AI31" s="247" t="e">
        <f>IF(#REF!="correct",1,0)</f>
        <v>#REF!</v>
      </c>
      <c r="AJ31" s="247" t="e">
        <f>IF(#REF!="correct",1,0)</f>
        <v>#REF!</v>
      </c>
      <c r="AK31" s="247" t="e">
        <f>#REF!</f>
        <v>#REF!</v>
      </c>
      <c r="AL31" s="247"/>
      <c r="AM31" s="247" t="e">
        <f>IF(#REF!=1,1,0)</f>
        <v>#REF!</v>
      </c>
      <c r="AN31" s="247" t="e">
        <f>IF(#REF!=2,1,0)</f>
        <v>#REF!</v>
      </c>
      <c r="AO31" s="247" t="e">
        <f>IF(#REF!=2,1,0)</f>
        <v>#REF!</v>
      </c>
      <c r="AP31" s="247" t="e">
        <f>IF(#REF!=2,1,0)</f>
        <v>#REF!</v>
      </c>
      <c r="AQ31" s="247" t="e">
        <f>IF(#REF!=2,1,0)</f>
        <v>#REF!</v>
      </c>
      <c r="AR31" s="247" t="e">
        <f>IF(#REF!=3,1,0)</f>
        <v>#REF!</v>
      </c>
      <c r="AS31" s="247" t="e">
        <f>IF(#REF!=2,1,0)</f>
        <v>#REF!</v>
      </c>
      <c r="AT31" s="247" t="e">
        <f>IF(#REF!=1,1,0)</f>
        <v>#REF!</v>
      </c>
      <c r="AU31" s="247" t="e">
        <f>IF(#REF!=3,1,0)</f>
        <v>#REF!</v>
      </c>
      <c r="AV31" s="247" t="e">
        <f>IF(#REF!=4,1,0)</f>
        <v>#REF!</v>
      </c>
      <c r="AW31" s="247" t="e">
        <f>IF(#REF!=4,1,0)</f>
        <v>#REF!</v>
      </c>
      <c r="AX31" s="247" t="e">
        <f>IF(#REF!=1,1,0)</f>
        <v>#REF!</v>
      </c>
      <c r="AY31" s="247" t="e">
        <f>IF(#REF!=2,1,0)</f>
        <v>#REF!</v>
      </c>
      <c r="AZ31" s="247" t="e">
        <f>IF(#REF!=1,1,0)</f>
        <v>#REF!</v>
      </c>
      <c r="BA31" s="247" t="e">
        <f>IF(#REF!=2,1,0)</f>
        <v>#REF!</v>
      </c>
      <c r="BB31" s="247" t="e">
        <f>IF(#REF!="obligatoire",1,0)</f>
        <v>#REF!</v>
      </c>
      <c r="BC31" s="247" t="e">
        <f>IF(#REF!="plusieurs cycles",1,0)</f>
        <v>#REF!</v>
      </c>
      <c r="BD31" s="247" t="e">
        <f>IF(#REF!="cerveau",1,0)</f>
        <v>#REF!</v>
      </c>
      <c r="BE31" s="247" t="e">
        <f>IF(#REF!="énergie",1,0)</f>
        <v>#REF!</v>
      </c>
      <c r="BF31" s="247" t="e">
        <f>IF(#REF!="chez eux",1,0)</f>
        <v>#REF!</v>
      </c>
      <c r="BG31" s="247" t="e">
        <f>IF(#REF!="après-midi",1,0)</f>
        <v>#REF!</v>
      </c>
      <c r="BH31" s="247" t="e">
        <f>IF(#REF!="barrage",1,0)</f>
        <v>#REF!</v>
      </c>
      <c r="BI31" s="247" t="e">
        <f>IF(#REF!="se baigner",1,0)</f>
        <v>#REF!</v>
      </c>
      <c r="BJ31" s="247" t="e">
        <f>IF(#REF!="correct",1,0)</f>
        <v>#REF!</v>
      </c>
      <c r="BK31" s="247" t="e">
        <f>IF(#REF!="correct",1,0)</f>
        <v>#REF!</v>
      </c>
      <c r="BL31" s="247" t="e">
        <f>IF(#REF!="correct",1,0)</f>
        <v>#REF!</v>
      </c>
      <c r="BM31" s="247" t="e">
        <f>IF(#REF!="correct",1,0)</f>
        <v>#REF!</v>
      </c>
      <c r="BN31" s="247" t="e">
        <f>IF(#REF!="correct",1,0)</f>
        <v>#REF!</v>
      </c>
      <c r="BO31" s="247" t="e">
        <f>IF(#REF!="correct",1,0)</f>
        <v>#REF!</v>
      </c>
      <c r="BP31" s="247" t="e">
        <f>IF(#REF!="correct",1,0)</f>
        <v>#REF!</v>
      </c>
      <c r="BQ31" s="247" t="e">
        <f>IF(#REF!="correct",1,0)</f>
        <v>#REF!</v>
      </c>
      <c r="BR31" s="247" t="e">
        <f>IF(#REF!="correct",1,0)</f>
        <v>#REF!</v>
      </c>
      <c r="BS31" s="247" t="e">
        <f>IF(#REF!="correct",1,0)</f>
        <v>#REF!</v>
      </c>
      <c r="BT31" s="247" t="e">
        <f>IF(#REF!="correct",1,0)</f>
        <v>#REF!</v>
      </c>
      <c r="BU31" s="247"/>
      <c r="BV31" s="247" t="e">
        <f>IF(#REF!="x",1,0)</f>
        <v>#REF!</v>
      </c>
      <c r="BW31" s="247" t="e">
        <f>IF(#REF!="x",1,0)</f>
        <v>#REF!</v>
      </c>
      <c r="BX31" s="247" t="e">
        <f>IF(#REF!="x",1,0)</f>
        <v>#REF!</v>
      </c>
      <c r="BY31" s="247" t="e">
        <f>IF(#REF!="x",1,0)</f>
        <v>#REF!</v>
      </c>
      <c r="BZ31" s="247" t="e">
        <f>IF(#REF!="x",1,0)</f>
        <v>#REF!</v>
      </c>
      <c r="CA31" s="247"/>
      <c r="CB31" s="247" t="e">
        <f>IF(#REF!="x",1,0)</f>
        <v>#REF!</v>
      </c>
      <c r="CC31" s="247" t="e">
        <f>IF(#REF!="x",1,0)</f>
        <v>#REF!</v>
      </c>
      <c r="CD31" s="247" t="e">
        <f>IF(#REF!="x",1,0)</f>
        <v>#REF!</v>
      </c>
      <c r="CE31" s="247" t="e">
        <f>IF(#REF!="x",1,0)</f>
        <v>#REF!</v>
      </c>
      <c r="CF31" s="247" t="e">
        <f>IF(#REF!="x",1,0)</f>
        <v>#REF!</v>
      </c>
      <c r="CG31" s="247"/>
      <c r="CH31" s="247" t="e">
        <f>IF(#REF!="x",1,0)</f>
        <v>#REF!</v>
      </c>
      <c r="CI31" s="247" t="e">
        <f>IF(#REF!="x",1,0)</f>
        <v>#REF!</v>
      </c>
      <c r="CJ31" s="247" t="e">
        <f>IF(#REF!="x",1,0)</f>
        <v>#REF!</v>
      </c>
      <c r="CK31" s="247" t="e">
        <f>IF(#REF!="x",1,0)</f>
        <v>#REF!</v>
      </c>
      <c r="CL31" s="247" t="e">
        <f>IF(#REF!="x",1,0)</f>
        <v>#REF!</v>
      </c>
      <c r="CM31" s="247"/>
      <c r="CN31" s="247" t="e">
        <f>IF(#REF!="x",1,0)</f>
        <v>#REF!</v>
      </c>
      <c r="CO31" s="247" t="e">
        <f>IF(#REF!="x",1,0)</f>
        <v>#REF!</v>
      </c>
      <c r="CP31" s="247" t="e">
        <f>IF(#REF!="x",1,0)</f>
        <v>#REF!</v>
      </c>
      <c r="CQ31" s="247" t="e">
        <f>IF(#REF!="x",1,0)</f>
        <v>#REF!</v>
      </c>
      <c r="CR31" s="247" t="e">
        <f>IF(#REF!="x",1,0)</f>
        <v>#REF!</v>
      </c>
      <c r="CS31" s="247"/>
      <c r="CT31" s="247" t="e">
        <f>IF(#REF!="x",1,0)</f>
        <v>#REF!</v>
      </c>
      <c r="CU31" s="247" t="e">
        <f>IF(#REF!="x",1,0)</f>
        <v>#REF!</v>
      </c>
      <c r="CV31" s="247" t="e">
        <f>IF(#REF!="x",1,0)</f>
        <v>#REF!</v>
      </c>
      <c r="CW31" s="247" t="e">
        <f>IF(#REF!="x",1,0)</f>
        <v>#REF!</v>
      </c>
      <c r="CX31" s="247" t="e">
        <f>IF(#REF!="x",1,0)</f>
        <v>#REF!</v>
      </c>
      <c r="CY31" s="247"/>
      <c r="CZ31" s="247" t="e">
        <f>IF(#REF!="x",1,0)</f>
        <v>#REF!</v>
      </c>
      <c r="DA31" s="247" t="e">
        <f>IF(#REF!="x",1,0)</f>
        <v>#REF!</v>
      </c>
      <c r="DB31" s="247" t="e">
        <f>IF(#REF!="x",1,0)</f>
        <v>#REF!</v>
      </c>
      <c r="DC31" s="247" t="e">
        <f>IF(#REF!="x",1,0)</f>
        <v>#REF!</v>
      </c>
      <c r="DD31" s="247" t="e">
        <f>IF(#REF!="x",1,0)</f>
        <v>#REF!</v>
      </c>
      <c r="DE31" s="247"/>
      <c r="DF31" s="247" t="e">
        <f>IF(#REF!="x",1,0)</f>
        <v>#REF!</v>
      </c>
      <c r="DG31" s="247" t="e">
        <f>IF(#REF!="x",1,0)</f>
        <v>#REF!</v>
      </c>
      <c r="DH31" s="247" t="e">
        <f>IF(#REF!="x",1,0)</f>
        <v>#REF!</v>
      </c>
      <c r="DI31" s="247" t="e">
        <f>IF(#REF!="x",1,0)</f>
        <v>#REF!</v>
      </c>
      <c r="DJ31" s="247" t="e">
        <f>IF(#REF!="x",1,0)</f>
        <v>#REF!</v>
      </c>
      <c r="DK31" s="247"/>
      <c r="DL31" s="247" t="e">
        <f>IF(#REF!="x",1,0)</f>
        <v>#REF!</v>
      </c>
      <c r="DM31" s="247" t="e">
        <f>IF(#REF!="x",1,0)</f>
        <v>#REF!</v>
      </c>
      <c r="DN31" s="247" t="e">
        <f>IF(#REF!="x",1,0)</f>
        <v>#REF!</v>
      </c>
      <c r="DO31" s="247" t="e">
        <f>IF(#REF!="x",1,0)</f>
        <v>#REF!</v>
      </c>
      <c r="DP31" s="247" t="e">
        <f>IF(#REF!="x",1,0)</f>
        <v>#REF!</v>
      </c>
      <c r="DQ31" s="247"/>
      <c r="DR31" s="247" t="e">
        <f>IF(#REF!="x",1,0)</f>
        <v>#REF!</v>
      </c>
      <c r="DS31" s="247" t="e">
        <f>IF(#REF!="x",1,0)</f>
        <v>#REF!</v>
      </c>
      <c r="DT31" s="247" t="e">
        <f>IF(#REF!="x",1,0)</f>
        <v>#REF!</v>
      </c>
      <c r="DU31" s="247" t="e">
        <f>IF(#REF!="x",1,0)</f>
        <v>#REF!</v>
      </c>
      <c r="DV31" s="247" t="e">
        <f>IF(#REF!="x",1,0)</f>
        <v>#REF!</v>
      </c>
      <c r="DW31" s="247"/>
      <c r="DX31" s="247" t="e">
        <f>IF(#REF!="x",1,0)</f>
        <v>#REF!</v>
      </c>
      <c r="DY31" s="247" t="e">
        <f>IF(#REF!="x",1,0)</f>
        <v>#REF!</v>
      </c>
      <c r="DZ31" s="247" t="e">
        <f>IF(#REF!="x",1,0)</f>
        <v>#REF!</v>
      </c>
      <c r="EA31" s="247" t="e">
        <f>IF(#REF!="x",1,0)</f>
        <v>#REF!</v>
      </c>
      <c r="EB31" s="247" t="e">
        <f>IF(#REF!="x",1,0)</f>
        <v>#REF!</v>
      </c>
      <c r="EC31" s="247"/>
      <c r="ED31" s="247" t="e">
        <f>IF(#REF!="x",1,0)</f>
        <v>#REF!</v>
      </c>
      <c r="EE31" s="247" t="e">
        <f>IF(#REF!="x",1,0)</f>
        <v>#REF!</v>
      </c>
      <c r="EF31" s="247" t="e">
        <f>IF(#REF!="x",1,0)</f>
        <v>#REF!</v>
      </c>
      <c r="EG31" s="247" t="e">
        <f>IF(#REF!="x",1,0)</f>
        <v>#REF!</v>
      </c>
      <c r="EH31" s="247" t="e">
        <f>IF(#REF!="x",1,0)</f>
        <v>#REF!</v>
      </c>
      <c r="EI31" s="247"/>
      <c r="EJ31" s="247" t="e">
        <f>IF(#REF!="x",1,0)</f>
        <v>#REF!</v>
      </c>
      <c r="EK31" s="247" t="e">
        <f>IF(#REF!="x",1,0)</f>
        <v>#REF!</v>
      </c>
      <c r="EL31" s="247" t="e">
        <f>IF(#REF!="x",1,0)</f>
        <v>#REF!</v>
      </c>
      <c r="EM31" s="247" t="e">
        <f>IF(#REF!="x",1,0)</f>
        <v>#REF!</v>
      </c>
      <c r="EN31" s="247" t="e">
        <f>IF(#REF!="x",1,0)</f>
        <v>#REF!</v>
      </c>
      <c r="EO31" s="247"/>
      <c r="EP31" s="247"/>
      <c r="EQ31" s="247"/>
      <c r="ER31" s="247"/>
      <c r="ES31" s="247" t="e">
        <f>#REF!</f>
        <v>#REF!</v>
      </c>
      <c r="ET31" s="247" t="e">
        <f>IF(#REF!="correct",1,0)</f>
        <v>#REF!</v>
      </c>
      <c r="EU31" s="247" t="e">
        <f>IF(#REF!="correct",1,0)</f>
        <v>#REF!</v>
      </c>
      <c r="EV31" s="247" t="e">
        <f>IF(#REF!="correct",1,0)</f>
        <v>#REF!</v>
      </c>
      <c r="EW31" s="247" t="e">
        <f>IF(#REF!="correct",1,0)</f>
        <v>#REF!</v>
      </c>
      <c r="EX31" s="247" t="e">
        <f>IF(#REF!="correct",1,0)</f>
        <v>#REF!</v>
      </c>
      <c r="EY31" s="247" t="e">
        <f>IF(#REF!="correct",1,0)</f>
        <v>#REF!</v>
      </c>
      <c r="EZ31" s="247" t="e">
        <f>IF(#REF!="correct",1,0)</f>
        <v>#REF!</v>
      </c>
      <c r="FA31" s="247" t="e">
        <f>IF(#REF!="correct",1,0)</f>
        <v>#REF!</v>
      </c>
      <c r="FB31" s="247" t="e">
        <f>IF(#REF!="correct",1,0)</f>
        <v>#REF!</v>
      </c>
      <c r="FC31" s="247" t="e">
        <f>IF(#REF!="correct",1,0)</f>
        <v>#REF!</v>
      </c>
      <c r="FD31" s="247" t="e">
        <f>IF(#REF!="correct",1,0)</f>
        <v>#REF!</v>
      </c>
      <c r="FE31" s="247" t="e">
        <f>IF(#REF!="correct",1,0)</f>
        <v>#REF!</v>
      </c>
      <c r="FF31" s="247" t="e">
        <f>IF(#REF!="correct",1,0)</f>
        <v>#REF!</v>
      </c>
      <c r="FG31" s="247" t="e">
        <f>IF(#REF!="correct",1,0)</f>
        <v>#REF!</v>
      </c>
      <c r="FH31" s="247" t="e">
        <f>IF(#REF!="correct",1,0)</f>
        <v>#REF!</v>
      </c>
      <c r="FI31" s="247" t="e">
        <f>IF(#REF!="correct",1,0)</f>
        <v>#REF!</v>
      </c>
      <c r="FJ31" s="247" t="e">
        <f>IF(#REF!="correct",1,0)</f>
        <v>#REF!</v>
      </c>
      <c r="FK31" s="247" t="e">
        <f>IF(#REF!="correct",1,0)</f>
        <v>#REF!</v>
      </c>
      <c r="FL31" s="247" t="e">
        <f>IF(#REF!="correct",1,0)</f>
        <v>#REF!</v>
      </c>
      <c r="FM31" s="247" t="e">
        <f>IF(#REF!="correct",1,0)</f>
        <v>#REF!</v>
      </c>
      <c r="FN31" s="247" t="e">
        <f>#REF!</f>
        <v>#REF!</v>
      </c>
      <c r="FO31" s="247"/>
      <c r="FP31" s="247"/>
      <c r="FQ31" s="247" t="e">
        <f>#REF!</f>
        <v>#REF!</v>
      </c>
      <c r="FR31" s="247"/>
      <c r="FS31" s="247"/>
      <c r="FT31" s="247" t="e">
        <f>#REF!</f>
        <v>#REF!</v>
      </c>
      <c r="FU31" s="247"/>
      <c r="FV31" s="247" t="e">
        <f>IF(#REF!="correct",1,0)</f>
        <v>#REF!</v>
      </c>
      <c r="FW31" s="247" t="e">
        <f>IF(#REF!="correct",1,0)</f>
        <v>#REF!</v>
      </c>
      <c r="FX31" s="247" t="e">
        <f>IF(#REF!="correct",1,0)</f>
        <v>#REF!</v>
      </c>
      <c r="FY31" s="247" t="e">
        <f>IF(#REF!="correct",1,0)</f>
        <v>#REF!</v>
      </c>
      <c r="FZ31" s="247" t="e">
        <f>IF(#REF!=36,1,0)</f>
        <v>#REF!</v>
      </c>
      <c r="GA31" s="247" t="e">
        <f>IF(#REF!=34,1,0)</f>
        <v>#REF!</v>
      </c>
      <c r="GB31" s="247" t="e">
        <f>IF(#REF!=60,1,0)</f>
        <v>#REF!</v>
      </c>
      <c r="GC31" s="247" t="e">
        <f>IF(#REF!=70,1,0)</f>
        <v>#REF!</v>
      </c>
      <c r="GD31" s="247" t="e">
        <f>IF(OR(#REF!=80,#REF!=81),1,0)</f>
        <v>#REF!</v>
      </c>
      <c r="GE31" s="247" t="e">
        <f>IF(OR(#REF!=82,#REF!=83),1,0)</f>
        <v>#REF!</v>
      </c>
      <c r="GF31" s="247" t="e">
        <f>IF(OR(#REF!=10,#REF!=12),1,0)</f>
        <v>#REF!</v>
      </c>
      <c r="GG31" s="247" t="e">
        <f>IF(OR(#REF!=40,#REF!=41),1,0)</f>
        <v>#REF!</v>
      </c>
      <c r="GH31" s="247" t="e">
        <f>IF(OR(#REF!=45,#REF!=46),1,0)</f>
        <v>#REF!</v>
      </c>
      <c r="GI31" s="247" t="e">
        <f>IF(OR(#REF!=38,#REF!=39),1,0)</f>
        <v>#REF!</v>
      </c>
      <c r="GJ31" s="247" t="e">
        <f>IF(OR(#REF!=32,#REF!=35,#REF!=37),1,0)</f>
        <v>#REF!</v>
      </c>
      <c r="GK31" s="247" t="e">
        <f>IF(OR(#REF!=14,#REF!=15),1,0)</f>
        <v>#REF!</v>
      </c>
      <c r="GL31" s="247" t="e">
        <f>IF(OR(#REF!=23,#REF!=24),1,0)</f>
        <v>#REF!</v>
      </c>
      <c r="GM31" s="247" t="e">
        <f>IF(OR(#REF!=27,#REF!=28),1,0)</f>
        <v>#REF!</v>
      </c>
      <c r="GN31" s="247" t="e">
        <f>IF(OR(#REF!=40,#REF!=42),1,0)</f>
        <v>#REF!</v>
      </c>
      <c r="GO31" s="247" t="e">
        <f>IF(#REF!="correct",1,0)</f>
        <v>#REF!</v>
      </c>
      <c r="GP31" s="247" t="e">
        <f>IF(#REF!="correct",1,0)</f>
        <v>#REF!</v>
      </c>
      <c r="GQ31" s="247" t="e">
        <f>IF(#REF!="correct",1,0)</f>
        <v>#REF!</v>
      </c>
      <c r="GR31" s="247" t="e">
        <f>IF(#REF!="correct",1,0)</f>
        <v>#REF!</v>
      </c>
      <c r="GS31" s="247" t="e">
        <f>IF(#REF!="correct",1,0)</f>
        <v>#REF!</v>
      </c>
      <c r="GT31" s="247" t="e">
        <f>IF(#REF!="correct",1,0)</f>
        <v>#REF!</v>
      </c>
      <c r="GU31" s="247" t="e">
        <f>IF(#REF!="correct",1,0)</f>
        <v>#REF!</v>
      </c>
      <c r="GV31" s="247" t="e">
        <f>IF(#REF!="correct",1,0)</f>
        <v>#REF!</v>
      </c>
      <c r="GW31" s="247" t="e">
        <f>IF(#REF!="correct",1,0)</f>
        <v>#REF!</v>
      </c>
      <c r="GX31" s="247" t="e">
        <f>IF(#REF!="correct",1,0)</f>
        <v>#REF!</v>
      </c>
      <c r="GY31" s="247" t="e">
        <f>IF(#REF!="correct",1,0)</f>
        <v>#REF!</v>
      </c>
      <c r="GZ31" s="247" t="e">
        <f>IF(#REF!="correct",1,0)</f>
        <v>#REF!</v>
      </c>
      <c r="HA31" s="247" t="e">
        <f>IF(#REF!="correct",1,0)</f>
        <v>#REF!</v>
      </c>
      <c r="HB31" s="247" t="e">
        <f>IF(#REF!="correct",1,0)</f>
        <v>#REF!</v>
      </c>
      <c r="HC31" s="247" t="e">
        <f>IF(#REF!="correct",1,0)</f>
        <v>#REF!</v>
      </c>
      <c r="HD31" s="247" t="e">
        <f>IF(#REF!="correct",1,0)</f>
        <v>#REF!</v>
      </c>
      <c r="HE31" s="247" t="e">
        <f>IF(#REF!="correct",1,0)</f>
        <v>#REF!</v>
      </c>
      <c r="HF31" s="247" t="e">
        <f>IF(#REF!="correct",1,0)</f>
        <v>#REF!</v>
      </c>
      <c r="HG31" s="247" t="e">
        <f>IF(#REF!="correct",1,0)</f>
        <v>#REF!</v>
      </c>
      <c r="HH31" s="247" t="e">
        <f>IF(#REF!="correct",1,0)</f>
        <v>#REF!</v>
      </c>
      <c r="HI31" s="247" t="e">
        <f>IF(#REF!="correct",1,0)</f>
        <v>#REF!</v>
      </c>
      <c r="HJ31" s="247" t="e">
        <f>IF(#REF!="correct",1,0)</f>
        <v>#REF!</v>
      </c>
      <c r="HK31" s="247" t="e">
        <f>IF(#REF!="correct",1,0)</f>
        <v>#REF!</v>
      </c>
      <c r="HL31" s="247" t="e">
        <f>IF(#REF!="correct",1,0)</f>
        <v>#REF!</v>
      </c>
      <c r="HM31" s="247" t="e">
        <f>IF(#REF!="correct",1,0)</f>
        <v>#REF!</v>
      </c>
      <c r="HN31" s="247" t="e">
        <f>IF(#REF!="correct",1,0)</f>
        <v>#REF!</v>
      </c>
      <c r="HO31" s="247" t="e">
        <f>IF(#REF!="correct",1,0)</f>
        <v>#REF!</v>
      </c>
      <c r="HP31" s="247" t="e">
        <f>IF(#REF!="correct",1,0)</f>
        <v>#REF!</v>
      </c>
      <c r="HQ31" s="247" t="e">
        <f>IF(#REF!="correct",1,0)</f>
        <v>#REF!</v>
      </c>
      <c r="HR31" s="247" t="e">
        <f>IF(#REF!="correct",1,0)</f>
        <v>#REF!</v>
      </c>
      <c r="HS31" s="247" t="e">
        <f>IF(#REF!="correct",1,0)</f>
        <v>#REF!</v>
      </c>
      <c r="HT31" s="247" t="e">
        <f>IF(#REF!="correct",1,0)</f>
        <v>#REF!</v>
      </c>
      <c r="HU31" s="247" t="e">
        <f>IF(#REF!="correct",1,0)</f>
        <v>#REF!</v>
      </c>
      <c r="HV31" s="247" t="e">
        <f>IF(#REF!="correct",1,0)</f>
        <v>#REF!</v>
      </c>
      <c r="HW31" s="247" t="e">
        <f>IF(#REF!="correct",1,0)</f>
        <v>#REF!</v>
      </c>
      <c r="HX31" s="247" t="e">
        <f>IF(#REF!="correct",1,0)</f>
        <v>#REF!</v>
      </c>
      <c r="HY31" s="247" t="e">
        <f>IF(#REF!="correct",1,0)</f>
        <v>#REF!</v>
      </c>
      <c r="HZ31" s="247" t="e">
        <f>IF(#REF!="correct",1,0)</f>
        <v>#REF!</v>
      </c>
      <c r="IA31" s="247" t="e">
        <f>IF(#REF!="correct",1,0)</f>
        <v>#REF!</v>
      </c>
    </row>
    <row r="32" spans="1:235">
      <c r="A32" s="96">
        <f>Classe!B39</f>
        <v>0</v>
      </c>
      <c r="B32" s="96">
        <f>Classe!C39</f>
        <v>0</v>
      </c>
      <c r="C32" s="247" t="e">
        <f>IF(#REF!=3,1,0)</f>
        <v>#REF!</v>
      </c>
      <c r="D32" s="247" t="e">
        <f>IF(#REF!=4,1,0)</f>
        <v>#REF!</v>
      </c>
      <c r="E32" s="247" t="e">
        <f>IF(#REF!=2,1,0)</f>
        <v>#REF!</v>
      </c>
      <c r="F32" s="247" t="e">
        <f>IF(#REF!=1,1,0)</f>
        <v>#REF!</v>
      </c>
      <c r="G32" s="247" t="e">
        <f>IF(#REF!=4,1,0)</f>
        <v>#REF!</v>
      </c>
      <c r="H32" s="247" t="e">
        <f>IF(#REF!=1,1,0)</f>
        <v>#REF!</v>
      </c>
      <c r="I32" s="247" t="e">
        <f>IF(#REF!=2,1,0)</f>
        <v>#REF!</v>
      </c>
      <c r="J32" s="247" t="e">
        <f>IF(#REF!=3,1,0)</f>
        <v>#REF!</v>
      </c>
      <c r="K32" s="247" t="e">
        <f>IF(#REF!=1,1,0)</f>
        <v>#REF!</v>
      </c>
      <c r="L32" s="247" t="e">
        <f>IF(#REF!=1,1,0)</f>
        <v>#REF!</v>
      </c>
      <c r="M32" s="247" t="e">
        <f>IF(#REF!=4,1,0)</f>
        <v>#REF!</v>
      </c>
      <c r="N32" s="247" t="e">
        <f>IF(#REF!=3,1,0)</f>
        <v>#REF!</v>
      </c>
      <c r="O32" s="247" t="e">
        <f>IF(#REF!=3,1,0)</f>
        <v>#REF!</v>
      </c>
      <c r="P32" s="247" t="e">
        <f>IF(#REF!=3,1,0)</f>
        <v>#REF!</v>
      </c>
      <c r="Q32" s="247" t="e">
        <f>IF(#REF!="recette",1,0)</f>
        <v>#REF!</v>
      </c>
      <c r="R32" s="247" t="e">
        <f>IF(#REF!="tarte aux pommes",1,0)</f>
        <v>#REF!</v>
      </c>
      <c r="S32" s="247" t="e">
        <f>IF(#REF!="compote",1,0)</f>
        <v>#REF!</v>
      </c>
      <c r="T32" s="247" t="e">
        <f>IF(#REF!="four",1,0)</f>
        <v>#REF!</v>
      </c>
      <c r="U32" s="247" t="e">
        <f>IF(#REF!="correct",1,0)</f>
        <v>#REF!</v>
      </c>
      <c r="V32" s="247" t="e">
        <f>IF(#REF!="correct",1,0)</f>
        <v>#REF!</v>
      </c>
      <c r="W32" s="247" t="e">
        <f>IF(#REF!="correct",1,0)</f>
        <v>#REF!</v>
      </c>
      <c r="X32" s="247" t="e">
        <f>IF(#REF!="correct",1,0)</f>
        <v>#REF!</v>
      </c>
      <c r="Y32" s="247" t="e">
        <f>IF(#REF!="correct",1,0)</f>
        <v>#REF!</v>
      </c>
      <c r="Z32" s="247" t="e">
        <f>IF(#REF!="correct",1,0)</f>
        <v>#REF!</v>
      </c>
      <c r="AA32" s="247" t="e">
        <f>IF(#REF!="correct",1,0)</f>
        <v>#REF!</v>
      </c>
      <c r="AB32" s="247" t="e">
        <f>IF(#REF!="correct",1,0)</f>
        <v>#REF!</v>
      </c>
      <c r="AC32" s="247" t="e">
        <f>IF(#REF!="correct",1,0)</f>
        <v>#REF!</v>
      </c>
      <c r="AD32" s="247" t="e">
        <f>IF(#REF!="correct",1,0)</f>
        <v>#REF!</v>
      </c>
      <c r="AE32" s="247" t="e">
        <f>IF(#REF!="correct",1,0)</f>
        <v>#REF!</v>
      </c>
      <c r="AF32" s="247" t="e">
        <f>IF(#REF!="correct",1,0)</f>
        <v>#REF!</v>
      </c>
      <c r="AG32" s="247" t="e">
        <f>IF(#REF!="correct",1,0)</f>
        <v>#REF!</v>
      </c>
      <c r="AH32" s="247" t="e">
        <f>IF(#REF!="correct",1,0)</f>
        <v>#REF!</v>
      </c>
      <c r="AI32" s="247" t="e">
        <f>IF(#REF!="correct",1,0)</f>
        <v>#REF!</v>
      </c>
      <c r="AJ32" s="247" t="e">
        <f>IF(#REF!="correct",1,0)</f>
        <v>#REF!</v>
      </c>
      <c r="AK32" s="247" t="e">
        <f>#REF!</f>
        <v>#REF!</v>
      </c>
      <c r="AL32" s="247"/>
      <c r="AM32" s="247" t="e">
        <f>IF(#REF!=1,1,0)</f>
        <v>#REF!</v>
      </c>
      <c r="AN32" s="247" t="e">
        <f>IF(#REF!=2,1,0)</f>
        <v>#REF!</v>
      </c>
      <c r="AO32" s="247" t="e">
        <f>IF(#REF!=2,1,0)</f>
        <v>#REF!</v>
      </c>
      <c r="AP32" s="247" t="e">
        <f>IF(#REF!=2,1,0)</f>
        <v>#REF!</v>
      </c>
      <c r="AQ32" s="247" t="e">
        <f>IF(#REF!=2,1,0)</f>
        <v>#REF!</v>
      </c>
      <c r="AR32" s="247" t="e">
        <f>IF(#REF!=3,1,0)</f>
        <v>#REF!</v>
      </c>
      <c r="AS32" s="247" t="e">
        <f>IF(#REF!=2,1,0)</f>
        <v>#REF!</v>
      </c>
      <c r="AT32" s="247" t="e">
        <f>IF(#REF!=1,1,0)</f>
        <v>#REF!</v>
      </c>
      <c r="AU32" s="247" t="e">
        <f>IF(#REF!=3,1,0)</f>
        <v>#REF!</v>
      </c>
      <c r="AV32" s="247" t="e">
        <f>IF(#REF!=4,1,0)</f>
        <v>#REF!</v>
      </c>
      <c r="AW32" s="247" t="e">
        <f>IF(#REF!=4,1,0)</f>
        <v>#REF!</v>
      </c>
      <c r="AX32" s="247" t="e">
        <f>IF(#REF!=1,1,0)</f>
        <v>#REF!</v>
      </c>
      <c r="AY32" s="247" t="e">
        <f>IF(#REF!=2,1,0)</f>
        <v>#REF!</v>
      </c>
      <c r="AZ32" s="247" t="e">
        <f>IF(#REF!=1,1,0)</f>
        <v>#REF!</v>
      </c>
      <c r="BA32" s="247" t="e">
        <f>IF(#REF!=2,1,0)</f>
        <v>#REF!</v>
      </c>
      <c r="BB32" s="247" t="e">
        <f>IF(#REF!="obligatoire",1,0)</f>
        <v>#REF!</v>
      </c>
      <c r="BC32" s="247" t="e">
        <f>IF(#REF!="plusieurs cycles",1,0)</f>
        <v>#REF!</v>
      </c>
      <c r="BD32" s="247" t="e">
        <f>IF(#REF!="cerveau",1,0)</f>
        <v>#REF!</v>
      </c>
      <c r="BE32" s="247" t="e">
        <f>IF(#REF!="énergie",1,0)</f>
        <v>#REF!</v>
      </c>
      <c r="BF32" s="247" t="e">
        <f>IF(#REF!="chez eux",1,0)</f>
        <v>#REF!</v>
      </c>
      <c r="BG32" s="247" t="e">
        <f>IF(#REF!="après-midi",1,0)</f>
        <v>#REF!</v>
      </c>
      <c r="BH32" s="247" t="e">
        <f>IF(#REF!="barrage",1,0)</f>
        <v>#REF!</v>
      </c>
      <c r="BI32" s="247" t="e">
        <f>IF(#REF!="se baigner",1,0)</f>
        <v>#REF!</v>
      </c>
      <c r="BJ32" s="247" t="e">
        <f>IF(#REF!="correct",1,0)</f>
        <v>#REF!</v>
      </c>
      <c r="BK32" s="247" t="e">
        <f>IF(#REF!="correct",1,0)</f>
        <v>#REF!</v>
      </c>
      <c r="BL32" s="247" t="e">
        <f>IF(#REF!="correct",1,0)</f>
        <v>#REF!</v>
      </c>
      <c r="BM32" s="247" t="e">
        <f>IF(#REF!="correct",1,0)</f>
        <v>#REF!</v>
      </c>
      <c r="BN32" s="247" t="e">
        <f>IF(#REF!="correct",1,0)</f>
        <v>#REF!</v>
      </c>
      <c r="BO32" s="247" t="e">
        <f>IF(#REF!="correct",1,0)</f>
        <v>#REF!</v>
      </c>
      <c r="BP32" s="247" t="e">
        <f>IF(#REF!="correct",1,0)</f>
        <v>#REF!</v>
      </c>
      <c r="BQ32" s="247" t="e">
        <f>IF(#REF!="correct",1,0)</f>
        <v>#REF!</v>
      </c>
      <c r="BR32" s="247" t="e">
        <f>IF(#REF!="correct",1,0)</f>
        <v>#REF!</v>
      </c>
      <c r="BS32" s="247" t="e">
        <f>IF(#REF!="correct",1,0)</f>
        <v>#REF!</v>
      </c>
      <c r="BT32" s="247" t="e">
        <f>IF(#REF!="correct",1,0)</f>
        <v>#REF!</v>
      </c>
      <c r="BU32" s="247"/>
      <c r="BV32" s="247" t="e">
        <f>IF(#REF!="x",1,0)</f>
        <v>#REF!</v>
      </c>
      <c r="BW32" s="247" t="e">
        <f>IF(#REF!="x",1,0)</f>
        <v>#REF!</v>
      </c>
      <c r="BX32" s="247" t="e">
        <f>IF(#REF!="x",1,0)</f>
        <v>#REF!</v>
      </c>
      <c r="BY32" s="247" t="e">
        <f>IF(#REF!="x",1,0)</f>
        <v>#REF!</v>
      </c>
      <c r="BZ32" s="247" t="e">
        <f>IF(#REF!="x",1,0)</f>
        <v>#REF!</v>
      </c>
      <c r="CA32" s="247"/>
      <c r="CB32" s="247" t="e">
        <f>IF(#REF!="x",1,0)</f>
        <v>#REF!</v>
      </c>
      <c r="CC32" s="247" t="e">
        <f>IF(#REF!="x",1,0)</f>
        <v>#REF!</v>
      </c>
      <c r="CD32" s="247" t="e">
        <f>IF(#REF!="x",1,0)</f>
        <v>#REF!</v>
      </c>
      <c r="CE32" s="247" t="e">
        <f>IF(#REF!="x",1,0)</f>
        <v>#REF!</v>
      </c>
      <c r="CF32" s="247" t="e">
        <f>IF(#REF!="x",1,0)</f>
        <v>#REF!</v>
      </c>
      <c r="CG32" s="247"/>
      <c r="CH32" s="247" t="e">
        <f>IF(#REF!="x",1,0)</f>
        <v>#REF!</v>
      </c>
      <c r="CI32" s="247" t="e">
        <f>IF(#REF!="x",1,0)</f>
        <v>#REF!</v>
      </c>
      <c r="CJ32" s="247" t="e">
        <f>IF(#REF!="x",1,0)</f>
        <v>#REF!</v>
      </c>
      <c r="CK32" s="247" t="e">
        <f>IF(#REF!="x",1,0)</f>
        <v>#REF!</v>
      </c>
      <c r="CL32" s="247" t="e">
        <f>IF(#REF!="x",1,0)</f>
        <v>#REF!</v>
      </c>
      <c r="CM32" s="247"/>
      <c r="CN32" s="247" t="e">
        <f>IF(#REF!="x",1,0)</f>
        <v>#REF!</v>
      </c>
      <c r="CO32" s="247" t="e">
        <f>IF(#REF!="x",1,0)</f>
        <v>#REF!</v>
      </c>
      <c r="CP32" s="247" t="e">
        <f>IF(#REF!="x",1,0)</f>
        <v>#REF!</v>
      </c>
      <c r="CQ32" s="247" t="e">
        <f>IF(#REF!="x",1,0)</f>
        <v>#REF!</v>
      </c>
      <c r="CR32" s="247" t="e">
        <f>IF(#REF!="x",1,0)</f>
        <v>#REF!</v>
      </c>
      <c r="CS32" s="247"/>
      <c r="CT32" s="247" t="e">
        <f>IF(#REF!="x",1,0)</f>
        <v>#REF!</v>
      </c>
      <c r="CU32" s="247" t="e">
        <f>IF(#REF!="x",1,0)</f>
        <v>#REF!</v>
      </c>
      <c r="CV32" s="247" t="e">
        <f>IF(#REF!="x",1,0)</f>
        <v>#REF!</v>
      </c>
      <c r="CW32" s="247" t="e">
        <f>IF(#REF!="x",1,0)</f>
        <v>#REF!</v>
      </c>
      <c r="CX32" s="247" t="e">
        <f>IF(#REF!="x",1,0)</f>
        <v>#REF!</v>
      </c>
      <c r="CY32" s="247"/>
      <c r="CZ32" s="247" t="e">
        <f>IF(#REF!="x",1,0)</f>
        <v>#REF!</v>
      </c>
      <c r="DA32" s="247" t="e">
        <f>IF(#REF!="x",1,0)</f>
        <v>#REF!</v>
      </c>
      <c r="DB32" s="247" t="e">
        <f>IF(#REF!="x",1,0)</f>
        <v>#REF!</v>
      </c>
      <c r="DC32" s="247" t="e">
        <f>IF(#REF!="x",1,0)</f>
        <v>#REF!</v>
      </c>
      <c r="DD32" s="247" t="e">
        <f>IF(#REF!="x",1,0)</f>
        <v>#REF!</v>
      </c>
      <c r="DE32" s="247"/>
      <c r="DF32" s="247" t="e">
        <f>IF(#REF!="x",1,0)</f>
        <v>#REF!</v>
      </c>
      <c r="DG32" s="247" t="e">
        <f>IF(#REF!="x",1,0)</f>
        <v>#REF!</v>
      </c>
      <c r="DH32" s="247" t="e">
        <f>IF(#REF!="x",1,0)</f>
        <v>#REF!</v>
      </c>
      <c r="DI32" s="247" t="e">
        <f>IF(#REF!="x",1,0)</f>
        <v>#REF!</v>
      </c>
      <c r="DJ32" s="247" t="e">
        <f>IF(#REF!="x",1,0)</f>
        <v>#REF!</v>
      </c>
      <c r="DK32" s="247"/>
      <c r="DL32" s="247" t="e">
        <f>IF(#REF!="x",1,0)</f>
        <v>#REF!</v>
      </c>
      <c r="DM32" s="247" t="e">
        <f>IF(#REF!="x",1,0)</f>
        <v>#REF!</v>
      </c>
      <c r="DN32" s="247" t="e">
        <f>IF(#REF!="x",1,0)</f>
        <v>#REF!</v>
      </c>
      <c r="DO32" s="247" t="e">
        <f>IF(#REF!="x",1,0)</f>
        <v>#REF!</v>
      </c>
      <c r="DP32" s="247" t="e">
        <f>IF(#REF!="x",1,0)</f>
        <v>#REF!</v>
      </c>
      <c r="DQ32" s="247"/>
      <c r="DR32" s="247" t="e">
        <f>IF(#REF!="x",1,0)</f>
        <v>#REF!</v>
      </c>
      <c r="DS32" s="247" t="e">
        <f>IF(#REF!="x",1,0)</f>
        <v>#REF!</v>
      </c>
      <c r="DT32" s="247" t="e">
        <f>IF(#REF!="x",1,0)</f>
        <v>#REF!</v>
      </c>
      <c r="DU32" s="247" t="e">
        <f>IF(#REF!="x",1,0)</f>
        <v>#REF!</v>
      </c>
      <c r="DV32" s="247" t="e">
        <f>IF(#REF!="x",1,0)</f>
        <v>#REF!</v>
      </c>
      <c r="DW32" s="247"/>
      <c r="DX32" s="247" t="e">
        <f>IF(#REF!="x",1,0)</f>
        <v>#REF!</v>
      </c>
      <c r="DY32" s="247" t="e">
        <f>IF(#REF!="x",1,0)</f>
        <v>#REF!</v>
      </c>
      <c r="DZ32" s="247" t="e">
        <f>IF(#REF!="x",1,0)</f>
        <v>#REF!</v>
      </c>
      <c r="EA32" s="247" t="e">
        <f>IF(#REF!="x",1,0)</f>
        <v>#REF!</v>
      </c>
      <c r="EB32" s="247" t="e">
        <f>IF(#REF!="x",1,0)</f>
        <v>#REF!</v>
      </c>
      <c r="EC32" s="247"/>
      <c r="ED32" s="247" t="e">
        <f>IF(#REF!="x",1,0)</f>
        <v>#REF!</v>
      </c>
      <c r="EE32" s="247" t="e">
        <f>IF(#REF!="x",1,0)</f>
        <v>#REF!</v>
      </c>
      <c r="EF32" s="247" t="e">
        <f>IF(#REF!="x",1,0)</f>
        <v>#REF!</v>
      </c>
      <c r="EG32" s="247" t="e">
        <f>IF(#REF!="x",1,0)</f>
        <v>#REF!</v>
      </c>
      <c r="EH32" s="247" t="e">
        <f>IF(#REF!="x",1,0)</f>
        <v>#REF!</v>
      </c>
      <c r="EI32" s="247"/>
      <c r="EJ32" s="247" t="e">
        <f>IF(#REF!="x",1,0)</f>
        <v>#REF!</v>
      </c>
      <c r="EK32" s="247" t="e">
        <f>IF(#REF!="x",1,0)</f>
        <v>#REF!</v>
      </c>
      <c r="EL32" s="247" t="e">
        <f>IF(#REF!="x",1,0)</f>
        <v>#REF!</v>
      </c>
      <c r="EM32" s="247" t="e">
        <f>IF(#REF!="x",1,0)</f>
        <v>#REF!</v>
      </c>
      <c r="EN32" s="247" t="e">
        <f>IF(#REF!="x",1,0)</f>
        <v>#REF!</v>
      </c>
      <c r="EO32" s="247"/>
      <c r="EP32" s="247"/>
      <c r="EQ32" s="247"/>
      <c r="ER32" s="247"/>
      <c r="ES32" s="247" t="e">
        <f>#REF!</f>
        <v>#REF!</v>
      </c>
      <c r="ET32" s="247" t="e">
        <f>IF(#REF!="correct",1,0)</f>
        <v>#REF!</v>
      </c>
      <c r="EU32" s="247" t="e">
        <f>IF(#REF!="correct",1,0)</f>
        <v>#REF!</v>
      </c>
      <c r="EV32" s="247" t="e">
        <f>IF(#REF!="correct",1,0)</f>
        <v>#REF!</v>
      </c>
      <c r="EW32" s="247" t="e">
        <f>IF(#REF!="correct",1,0)</f>
        <v>#REF!</v>
      </c>
      <c r="EX32" s="247" t="e">
        <f>IF(#REF!="correct",1,0)</f>
        <v>#REF!</v>
      </c>
      <c r="EY32" s="247" t="e">
        <f>IF(#REF!="correct",1,0)</f>
        <v>#REF!</v>
      </c>
      <c r="EZ32" s="247" t="e">
        <f>IF(#REF!="correct",1,0)</f>
        <v>#REF!</v>
      </c>
      <c r="FA32" s="247" t="e">
        <f>IF(#REF!="correct",1,0)</f>
        <v>#REF!</v>
      </c>
      <c r="FB32" s="247" t="e">
        <f>IF(#REF!="correct",1,0)</f>
        <v>#REF!</v>
      </c>
      <c r="FC32" s="247" t="e">
        <f>IF(#REF!="correct",1,0)</f>
        <v>#REF!</v>
      </c>
      <c r="FD32" s="247" t="e">
        <f>IF(#REF!="correct",1,0)</f>
        <v>#REF!</v>
      </c>
      <c r="FE32" s="247" t="e">
        <f>IF(#REF!="correct",1,0)</f>
        <v>#REF!</v>
      </c>
      <c r="FF32" s="247" t="e">
        <f>IF(#REF!="correct",1,0)</f>
        <v>#REF!</v>
      </c>
      <c r="FG32" s="247" t="e">
        <f>IF(#REF!="correct",1,0)</f>
        <v>#REF!</v>
      </c>
      <c r="FH32" s="247" t="e">
        <f>IF(#REF!="correct",1,0)</f>
        <v>#REF!</v>
      </c>
      <c r="FI32" s="247" t="e">
        <f>IF(#REF!="correct",1,0)</f>
        <v>#REF!</v>
      </c>
      <c r="FJ32" s="247" t="e">
        <f>IF(#REF!="correct",1,0)</f>
        <v>#REF!</v>
      </c>
      <c r="FK32" s="247" t="e">
        <f>IF(#REF!="correct",1,0)</f>
        <v>#REF!</v>
      </c>
      <c r="FL32" s="247" t="e">
        <f>IF(#REF!="correct",1,0)</f>
        <v>#REF!</v>
      </c>
      <c r="FM32" s="247" t="e">
        <f>IF(#REF!="correct",1,0)</f>
        <v>#REF!</v>
      </c>
      <c r="FN32" s="247" t="e">
        <f>#REF!</f>
        <v>#REF!</v>
      </c>
      <c r="FO32" s="247"/>
      <c r="FP32" s="247"/>
      <c r="FQ32" s="247" t="e">
        <f>#REF!</f>
        <v>#REF!</v>
      </c>
      <c r="FR32" s="247"/>
      <c r="FS32" s="247"/>
      <c r="FT32" s="247" t="e">
        <f>#REF!</f>
        <v>#REF!</v>
      </c>
      <c r="FU32" s="247"/>
      <c r="FV32" s="247" t="e">
        <f>IF(#REF!="correct",1,0)</f>
        <v>#REF!</v>
      </c>
      <c r="FW32" s="247" t="e">
        <f>IF(#REF!="correct",1,0)</f>
        <v>#REF!</v>
      </c>
      <c r="FX32" s="247" t="e">
        <f>IF(#REF!="correct",1,0)</f>
        <v>#REF!</v>
      </c>
      <c r="FY32" s="247" t="e">
        <f>IF(#REF!="correct",1,0)</f>
        <v>#REF!</v>
      </c>
      <c r="FZ32" s="247" t="e">
        <f>IF(#REF!=36,1,0)</f>
        <v>#REF!</v>
      </c>
      <c r="GA32" s="247" t="e">
        <f>IF(#REF!=34,1,0)</f>
        <v>#REF!</v>
      </c>
      <c r="GB32" s="247" t="e">
        <f>IF(#REF!=60,1,0)</f>
        <v>#REF!</v>
      </c>
      <c r="GC32" s="247" t="e">
        <f>IF(#REF!=70,1,0)</f>
        <v>#REF!</v>
      </c>
      <c r="GD32" s="247" t="e">
        <f>IF(OR(#REF!=80,#REF!=81),1,0)</f>
        <v>#REF!</v>
      </c>
      <c r="GE32" s="247" t="e">
        <f>IF(OR(#REF!=82,#REF!=83),1,0)</f>
        <v>#REF!</v>
      </c>
      <c r="GF32" s="247" t="e">
        <f>IF(OR(#REF!=10,#REF!=12),1,0)</f>
        <v>#REF!</v>
      </c>
      <c r="GG32" s="247" t="e">
        <f>IF(OR(#REF!=40,#REF!=41),1,0)</f>
        <v>#REF!</v>
      </c>
      <c r="GH32" s="247" t="e">
        <f>IF(OR(#REF!=45,#REF!=46),1,0)</f>
        <v>#REF!</v>
      </c>
      <c r="GI32" s="247" t="e">
        <f>IF(OR(#REF!=38,#REF!=39),1,0)</f>
        <v>#REF!</v>
      </c>
      <c r="GJ32" s="247" t="e">
        <f>IF(OR(#REF!=32,#REF!=35,#REF!=37),1,0)</f>
        <v>#REF!</v>
      </c>
      <c r="GK32" s="247" t="e">
        <f>IF(OR(#REF!=14,#REF!=15),1,0)</f>
        <v>#REF!</v>
      </c>
      <c r="GL32" s="247" t="e">
        <f>IF(OR(#REF!=23,#REF!=24),1,0)</f>
        <v>#REF!</v>
      </c>
      <c r="GM32" s="247" t="e">
        <f>IF(OR(#REF!=27,#REF!=28),1,0)</f>
        <v>#REF!</v>
      </c>
      <c r="GN32" s="247" t="e">
        <f>IF(OR(#REF!=40,#REF!=42),1,0)</f>
        <v>#REF!</v>
      </c>
      <c r="GO32" s="247" t="e">
        <f>IF(#REF!="correct",1,0)</f>
        <v>#REF!</v>
      </c>
      <c r="GP32" s="247" t="e">
        <f>IF(#REF!="correct",1,0)</f>
        <v>#REF!</v>
      </c>
      <c r="GQ32" s="247" t="e">
        <f>IF(#REF!="correct",1,0)</f>
        <v>#REF!</v>
      </c>
      <c r="GR32" s="247" t="e">
        <f>IF(#REF!="correct",1,0)</f>
        <v>#REF!</v>
      </c>
      <c r="GS32" s="247" t="e">
        <f>IF(#REF!="correct",1,0)</f>
        <v>#REF!</v>
      </c>
      <c r="GT32" s="247" t="e">
        <f>IF(#REF!="correct",1,0)</f>
        <v>#REF!</v>
      </c>
      <c r="GU32" s="247" t="e">
        <f>IF(#REF!="correct",1,0)</f>
        <v>#REF!</v>
      </c>
      <c r="GV32" s="247" t="e">
        <f>IF(#REF!="correct",1,0)</f>
        <v>#REF!</v>
      </c>
      <c r="GW32" s="247" t="e">
        <f>IF(#REF!="correct",1,0)</f>
        <v>#REF!</v>
      </c>
      <c r="GX32" s="247" t="e">
        <f>IF(#REF!="correct",1,0)</f>
        <v>#REF!</v>
      </c>
      <c r="GY32" s="247" t="e">
        <f>IF(#REF!="correct",1,0)</f>
        <v>#REF!</v>
      </c>
      <c r="GZ32" s="247" t="e">
        <f>IF(#REF!="correct",1,0)</f>
        <v>#REF!</v>
      </c>
      <c r="HA32" s="247" t="e">
        <f>IF(#REF!="correct",1,0)</f>
        <v>#REF!</v>
      </c>
      <c r="HB32" s="247" t="e">
        <f>IF(#REF!="correct",1,0)</f>
        <v>#REF!</v>
      </c>
      <c r="HC32" s="247" t="e">
        <f>IF(#REF!="correct",1,0)</f>
        <v>#REF!</v>
      </c>
      <c r="HD32" s="247" t="e">
        <f>IF(#REF!="correct",1,0)</f>
        <v>#REF!</v>
      </c>
      <c r="HE32" s="247" t="e">
        <f>IF(#REF!="correct",1,0)</f>
        <v>#REF!</v>
      </c>
      <c r="HF32" s="247" t="e">
        <f>IF(#REF!="correct",1,0)</f>
        <v>#REF!</v>
      </c>
      <c r="HG32" s="247" t="e">
        <f>IF(#REF!="correct",1,0)</f>
        <v>#REF!</v>
      </c>
      <c r="HH32" s="247" t="e">
        <f>IF(#REF!="correct",1,0)</f>
        <v>#REF!</v>
      </c>
      <c r="HI32" s="247" t="e">
        <f>IF(#REF!="correct",1,0)</f>
        <v>#REF!</v>
      </c>
      <c r="HJ32" s="247" t="e">
        <f>IF(#REF!="correct",1,0)</f>
        <v>#REF!</v>
      </c>
      <c r="HK32" s="247" t="e">
        <f>IF(#REF!="correct",1,0)</f>
        <v>#REF!</v>
      </c>
      <c r="HL32" s="247" t="e">
        <f>IF(#REF!="correct",1,0)</f>
        <v>#REF!</v>
      </c>
      <c r="HM32" s="247" t="e">
        <f>IF(#REF!="correct",1,0)</f>
        <v>#REF!</v>
      </c>
      <c r="HN32" s="247" t="e">
        <f>IF(#REF!="correct",1,0)</f>
        <v>#REF!</v>
      </c>
      <c r="HO32" s="247" t="e">
        <f>IF(#REF!="correct",1,0)</f>
        <v>#REF!</v>
      </c>
      <c r="HP32" s="247" t="e">
        <f>IF(#REF!="correct",1,0)</f>
        <v>#REF!</v>
      </c>
      <c r="HQ32" s="247" t="e">
        <f>IF(#REF!="correct",1,0)</f>
        <v>#REF!</v>
      </c>
      <c r="HR32" s="247" t="e">
        <f>IF(#REF!="correct",1,0)</f>
        <v>#REF!</v>
      </c>
      <c r="HS32" s="247" t="e">
        <f>IF(#REF!="correct",1,0)</f>
        <v>#REF!</v>
      </c>
      <c r="HT32" s="247" t="e">
        <f>IF(#REF!="correct",1,0)</f>
        <v>#REF!</v>
      </c>
      <c r="HU32" s="247" t="e">
        <f>IF(#REF!="correct",1,0)</f>
        <v>#REF!</v>
      </c>
      <c r="HV32" s="247" t="e">
        <f>IF(#REF!="correct",1,0)</f>
        <v>#REF!</v>
      </c>
      <c r="HW32" s="247" t="e">
        <f>IF(#REF!="correct",1,0)</f>
        <v>#REF!</v>
      </c>
      <c r="HX32" s="247" t="e">
        <f>IF(#REF!="correct",1,0)</f>
        <v>#REF!</v>
      </c>
      <c r="HY32" s="247" t="e">
        <f>IF(#REF!="correct",1,0)</f>
        <v>#REF!</v>
      </c>
      <c r="HZ32" s="247" t="e">
        <f>IF(#REF!="correct",1,0)</f>
        <v>#REF!</v>
      </c>
      <c r="IA32" s="247" t="e">
        <f>IF(#REF!="correct",1,0)</f>
        <v>#REF!</v>
      </c>
    </row>
    <row r="33" spans="1:235">
      <c r="A33" s="96">
        <f>Classe!B40</f>
        <v>0</v>
      </c>
      <c r="B33" s="96">
        <f>Classe!C40</f>
        <v>0</v>
      </c>
      <c r="C33" s="247" t="e">
        <f>IF(#REF!=3,1,0)</f>
        <v>#REF!</v>
      </c>
      <c r="D33" s="247" t="e">
        <f>IF(#REF!=4,1,0)</f>
        <v>#REF!</v>
      </c>
      <c r="E33" s="247" t="e">
        <f>IF(#REF!=2,1,0)</f>
        <v>#REF!</v>
      </c>
      <c r="F33" s="247" t="e">
        <f>IF(#REF!=1,1,0)</f>
        <v>#REF!</v>
      </c>
      <c r="G33" s="247" t="e">
        <f>IF(#REF!=4,1,0)</f>
        <v>#REF!</v>
      </c>
      <c r="H33" s="247" t="e">
        <f>IF(#REF!=1,1,0)</f>
        <v>#REF!</v>
      </c>
      <c r="I33" s="247" t="e">
        <f>IF(#REF!=2,1,0)</f>
        <v>#REF!</v>
      </c>
      <c r="J33" s="247" t="e">
        <f>IF(#REF!=3,1,0)</f>
        <v>#REF!</v>
      </c>
      <c r="K33" s="247" t="e">
        <f>IF(#REF!=1,1,0)</f>
        <v>#REF!</v>
      </c>
      <c r="L33" s="247" t="e">
        <f>IF(#REF!=1,1,0)</f>
        <v>#REF!</v>
      </c>
      <c r="M33" s="247" t="e">
        <f>IF(#REF!=4,1,0)</f>
        <v>#REF!</v>
      </c>
      <c r="N33" s="247" t="e">
        <f>IF(#REF!=3,1,0)</f>
        <v>#REF!</v>
      </c>
      <c r="O33" s="247" t="e">
        <f>IF(#REF!=3,1,0)</f>
        <v>#REF!</v>
      </c>
      <c r="P33" s="247" t="e">
        <f>IF(#REF!=3,1,0)</f>
        <v>#REF!</v>
      </c>
      <c r="Q33" s="247" t="e">
        <f>IF(#REF!="recette",1,0)</f>
        <v>#REF!</v>
      </c>
      <c r="R33" s="247" t="e">
        <f>IF(#REF!="tarte aux pommes",1,0)</f>
        <v>#REF!</v>
      </c>
      <c r="S33" s="247" t="e">
        <f>IF(#REF!="compote",1,0)</f>
        <v>#REF!</v>
      </c>
      <c r="T33" s="247" t="e">
        <f>IF(#REF!="four",1,0)</f>
        <v>#REF!</v>
      </c>
      <c r="U33" s="247" t="e">
        <f>IF(#REF!="correct",1,0)</f>
        <v>#REF!</v>
      </c>
      <c r="V33" s="247" t="e">
        <f>IF(#REF!="correct",1,0)</f>
        <v>#REF!</v>
      </c>
      <c r="W33" s="247" t="e">
        <f>IF(#REF!="correct",1,0)</f>
        <v>#REF!</v>
      </c>
      <c r="X33" s="247" t="e">
        <f>IF(#REF!="correct",1,0)</f>
        <v>#REF!</v>
      </c>
      <c r="Y33" s="247" t="e">
        <f>IF(#REF!="correct",1,0)</f>
        <v>#REF!</v>
      </c>
      <c r="Z33" s="247" t="e">
        <f>IF(#REF!="correct",1,0)</f>
        <v>#REF!</v>
      </c>
      <c r="AA33" s="247" t="e">
        <f>IF(#REF!="correct",1,0)</f>
        <v>#REF!</v>
      </c>
      <c r="AB33" s="247" t="e">
        <f>IF(#REF!="correct",1,0)</f>
        <v>#REF!</v>
      </c>
      <c r="AC33" s="247" t="e">
        <f>IF(#REF!="correct",1,0)</f>
        <v>#REF!</v>
      </c>
      <c r="AD33" s="247" t="e">
        <f>IF(#REF!="correct",1,0)</f>
        <v>#REF!</v>
      </c>
      <c r="AE33" s="247" t="e">
        <f>IF(#REF!="correct",1,0)</f>
        <v>#REF!</v>
      </c>
      <c r="AF33" s="247" t="e">
        <f>IF(#REF!="correct",1,0)</f>
        <v>#REF!</v>
      </c>
      <c r="AG33" s="247" t="e">
        <f>IF(#REF!="correct",1,0)</f>
        <v>#REF!</v>
      </c>
      <c r="AH33" s="247" t="e">
        <f>IF(#REF!="correct",1,0)</f>
        <v>#REF!</v>
      </c>
      <c r="AI33" s="247" t="e">
        <f>IF(#REF!="correct",1,0)</f>
        <v>#REF!</v>
      </c>
      <c r="AJ33" s="247" t="e">
        <f>IF(#REF!="correct",1,0)</f>
        <v>#REF!</v>
      </c>
      <c r="AK33" s="247" t="e">
        <f>#REF!</f>
        <v>#REF!</v>
      </c>
      <c r="AL33" s="247"/>
      <c r="AM33" s="247" t="e">
        <f>IF(#REF!=1,1,0)</f>
        <v>#REF!</v>
      </c>
      <c r="AN33" s="247" t="e">
        <f>IF(#REF!=2,1,0)</f>
        <v>#REF!</v>
      </c>
      <c r="AO33" s="247" t="e">
        <f>IF(#REF!=2,1,0)</f>
        <v>#REF!</v>
      </c>
      <c r="AP33" s="247" t="e">
        <f>IF(#REF!=2,1,0)</f>
        <v>#REF!</v>
      </c>
      <c r="AQ33" s="247" t="e">
        <f>IF(#REF!=2,1,0)</f>
        <v>#REF!</v>
      </c>
      <c r="AR33" s="247" t="e">
        <f>IF(#REF!=3,1,0)</f>
        <v>#REF!</v>
      </c>
      <c r="AS33" s="247" t="e">
        <f>IF(#REF!=2,1,0)</f>
        <v>#REF!</v>
      </c>
      <c r="AT33" s="247" t="e">
        <f>IF(#REF!=1,1,0)</f>
        <v>#REF!</v>
      </c>
      <c r="AU33" s="247" t="e">
        <f>IF(#REF!=3,1,0)</f>
        <v>#REF!</v>
      </c>
      <c r="AV33" s="247" t="e">
        <f>IF(#REF!=4,1,0)</f>
        <v>#REF!</v>
      </c>
      <c r="AW33" s="247" t="e">
        <f>IF(#REF!=4,1,0)</f>
        <v>#REF!</v>
      </c>
      <c r="AX33" s="247" t="e">
        <f>IF(#REF!=1,1,0)</f>
        <v>#REF!</v>
      </c>
      <c r="AY33" s="247" t="e">
        <f>IF(#REF!=2,1,0)</f>
        <v>#REF!</v>
      </c>
      <c r="AZ33" s="247" t="e">
        <f>IF(#REF!=1,1,0)</f>
        <v>#REF!</v>
      </c>
      <c r="BA33" s="247" t="e">
        <f>IF(#REF!=2,1,0)</f>
        <v>#REF!</v>
      </c>
      <c r="BB33" s="247" t="e">
        <f>IF(#REF!="obligatoire",1,0)</f>
        <v>#REF!</v>
      </c>
      <c r="BC33" s="247" t="e">
        <f>IF(#REF!="plusieurs cycles",1,0)</f>
        <v>#REF!</v>
      </c>
      <c r="BD33" s="247" t="e">
        <f>IF(#REF!="cerveau",1,0)</f>
        <v>#REF!</v>
      </c>
      <c r="BE33" s="247" t="e">
        <f>IF(#REF!="énergie",1,0)</f>
        <v>#REF!</v>
      </c>
      <c r="BF33" s="247" t="e">
        <f>IF(#REF!="chez eux",1,0)</f>
        <v>#REF!</v>
      </c>
      <c r="BG33" s="247" t="e">
        <f>IF(#REF!="après-midi",1,0)</f>
        <v>#REF!</v>
      </c>
      <c r="BH33" s="247" t="e">
        <f>IF(#REF!="barrage",1,0)</f>
        <v>#REF!</v>
      </c>
      <c r="BI33" s="247" t="e">
        <f>IF(#REF!="se baigner",1,0)</f>
        <v>#REF!</v>
      </c>
      <c r="BJ33" s="247" t="e">
        <f>IF(#REF!="correct",1,0)</f>
        <v>#REF!</v>
      </c>
      <c r="BK33" s="247" t="e">
        <f>IF(#REF!="correct",1,0)</f>
        <v>#REF!</v>
      </c>
      <c r="BL33" s="247" t="e">
        <f>IF(#REF!="correct",1,0)</f>
        <v>#REF!</v>
      </c>
      <c r="BM33" s="247" t="e">
        <f>IF(#REF!="correct",1,0)</f>
        <v>#REF!</v>
      </c>
      <c r="BN33" s="247" t="e">
        <f>IF(#REF!="correct",1,0)</f>
        <v>#REF!</v>
      </c>
      <c r="BO33" s="247" t="e">
        <f>IF(#REF!="correct",1,0)</f>
        <v>#REF!</v>
      </c>
      <c r="BP33" s="247" t="e">
        <f>IF(#REF!="correct",1,0)</f>
        <v>#REF!</v>
      </c>
      <c r="BQ33" s="247" t="e">
        <f>IF(#REF!="correct",1,0)</f>
        <v>#REF!</v>
      </c>
      <c r="BR33" s="247" t="e">
        <f>IF(#REF!="correct",1,0)</f>
        <v>#REF!</v>
      </c>
      <c r="BS33" s="247" t="e">
        <f>IF(#REF!="correct",1,0)</f>
        <v>#REF!</v>
      </c>
      <c r="BT33" s="247" t="e">
        <f>IF(#REF!="correct",1,0)</f>
        <v>#REF!</v>
      </c>
      <c r="BU33" s="247"/>
      <c r="BV33" s="247" t="e">
        <f>IF(#REF!="x",1,0)</f>
        <v>#REF!</v>
      </c>
      <c r="BW33" s="247" t="e">
        <f>IF(#REF!="x",1,0)</f>
        <v>#REF!</v>
      </c>
      <c r="BX33" s="247" t="e">
        <f>IF(#REF!="x",1,0)</f>
        <v>#REF!</v>
      </c>
      <c r="BY33" s="247" t="e">
        <f>IF(#REF!="x",1,0)</f>
        <v>#REF!</v>
      </c>
      <c r="BZ33" s="247" t="e">
        <f>IF(#REF!="x",1,0)</f>
        <v>#REF!</v>
      </c>
      <c r="CA33" s="247"/>
      <c r="CB33" s="247" t="e">
        <f>IF(#REF!="x",1,0)</f>
        <v>#REF!</v>
      </c>
      <c r="CC33" s="247" t="e">
        <f>IF(#REF!="x",1,0)</f>
        <v>#REF!</v>
      </c>
      <c r="CD33" s="247" t="e">
        <f>IF(#REF!="x",1,0)</f>
        <v>#REF!</v>
      </c>
      <c r="CE33" s="247" t="e">
        <f>IF(#REF!="x",1,0)</f>
        <v>#REF!</v>
      </c>
      <c r="CF33" s="247" t="e">
        <f>IF(#REF!="x",1,0)</f>
        <v>#REF!</v>
      </c>
      <c r="CG33" s="247"/>
      <c r="CH33" s="247" t="e">
        <f>IF(#REF!="x",1,0)</f>
        <v>#REF!</v>
      </c>
      <c r="CI33" s="247" t="e">
        <f>IF(#REF!="x",1,0)</f>
        <v>#REF!</v>
      </c>
      <c r="CJ33" s="247" t="e">
        <f>IF(#REF!="x",1,0)</f>
        <v>#REF!</v>
      </c>
      <c r="CK33" s="247" t="e">
        <f>IF(#REF!="x",1,0)</f>
        <v>#REF!</v>
      </c>
      <c r="CL33" s="247" t="e">
        <f>IF(#REF!="x",1,0)</f>
        <v>#REF!</v>
      </c>
      <c r="CM33" s="247"/>
      <c r="CN33" s="247" t="e">
        <f>IF(#REF!="x",1,0)</f>
        <v>#REF!</v>
      </c>
      <c r="CO33" s="247" t="e">
        <f>IF(#REF!="x",1,0)</f>
        <v>#REF!</v>
      </c>
      <c r="CP33" s="247" t="e">
        <f>IF(#REF!="x",1,0)</f>
        <v>#REF!</v>
      </c>
      <c r="CQ33" s="247" t="e">
        <f>IF(#REF!="x",1,0)</f>
        <v>#REF!</v>
      </c>
      <c r="CR33" s="247" t="e">
        <f>IF(#REF!="x",1,0)</f>
        <v>#REF!</v>
      </c>
      <c r="CS33" s="247"/>
      <c r="CT33" s="247" t="e">
        <f>IF(#REF!="x",1,0)</f>
        <v>#REF!</v>
      </c>
      <c r="CU33" s="247" t="e">
        <f>IF(#REF!="x",1,0)</f>
        <v>#REF!</v>
      </c>
      <c r="CV33" s="247" t="e">
        <f>IF(#REF!="x",1,0)</f>
        <v>#REF!</v>
      </c>
      <c r="CW33" s="247" t="e">
        <f>IF(#REF!="x",1,0)</f>
        <v>#REF!</v>
      </c>
      <c r="CX33" s="247" t="e">
        <f>IF(#REF!="x",1,0)</f>
        <v>#REF!</v>
      </c>
      <c r="CY33" s="247"/>
      <c r="CZ33" s="247" t="e">
        <f>IF(#REF!="x",1,0)</f>
        <v>#REF!</v>
      </c>
      <c r="DA33" s="247" t="e">
        <f>IF(#REF!="x",1,0)</f>
        <v>#REF!</v>
      </c>
      <c r="DB33" s="247" t="e">
        <f>IF(#REF!="x",1,0)</f>
        <v>#REF!</v>
      </c>
      <c r="DC33" s="247" t="e">
        <f>IF(#REF!="x",1,0)</f>
        <v>#REF!</v>
      </c>
      <c r="DD33" s="247" t="e">
        <f>IF(#REF!="x",1,0)</f>
        <v>#REF!</v>
      </c>
      <c r="DE33" s="247"/>
      <c r="DF33" s="247" t="e">
        <f>IF(#REF!="x",1,0)</f>
        <v>#REF!</v>
      </c>
      <c r="DG33" s="247" t="e">
        <f>IF(#REF!="x",1,0)</f>
        <v>#REF!</v>
      </c>
      <c r="DH33" s="247" t="e">
        <f>IF(#REF!="x",1,0)</f>
        <v>#REF!</v>
      </c>
      <c r="DI33" s="247" t="e">
        <f>IF(#REF!="x",1,0)</f>
        <v>#REF!</v>
      </c>
      <c r="DJ33" s="247" t="e">
        <f>IF(#REF!="x",1,0)</f>
        <v>#REF!</v>
      </c>
      <c r="DK33" s="247"/>
      <c r="DL33" s="247" t="e">
        <f>IF(#REF!="x",1,0)</f>
        <v>#REF!</v>
      </c>
      <c r="DM33" s="247" t="e">
        <f>IF(#REF!="x",1,0)</f>
        <v>#REF!</v>
      </c>
      <c r="DN33" s="247" t="e">
        <f>IF(#REF!="x",1,0)</f>
        <v>#REF!</v>
      </c>
      <c r="DO33" s="247" t="e">
        <f>IF(#REF!="x",1,0)</f>
        <v>#REF!</v>
      </c>
      <c r="DP33" s="247" t="e">
        <f>IF(#REF!="x",1,0)</f>
        <v>#REF!</v>
      </c>
      <c r="DQ33" s="247"/>
      <c r="DR33" s="247" t="e">
        <f>IF(#REF!="x",1,0)</f>
        <v>#REF!</v>
      </c>
      <c r="DS33" s="247" t="e">
        <f>IF(#REF!="x",1,0)</f>
        <v>#REF!</v>
      </c>
      <c r="DT33" s="247" t="e">
        <f>IF(#REF!="x",1,0)</f>
        <v>#REF!</v>
      </c>
      <c r="DU33" s="247" t="e">
        <f>IF(#REF!="x",1,0)</f>
        <v>#REF!</v>
      </c>
      <c r="DV33" s="247" t="e">
        <f>IF(#REF!="x",1,0)</f>
        <v>#REF!</v>
      </c>
      <c r="DW33" s="247"/>
      <c r="DX33" s="247" t="e">
        <f>IF(#REF!="x",1,0)</f>
        <v>#REF!</v>
      </c>
      <c r="DY33" s="247" t="e">
        <f>IF(#REF!="x",1,0)</f>
        <v>#REF!</v>
      </c>
      <c r="DZ33" s="247" t="e">
        <f>IF(#REF!="x",1,0)</f>
        <v>#REF!</v>
      </c>
      <c r="EA33" s="247" t="e">
        <f>IF(#REF!="x",1,0)</f>
        <v>#REF!</v>
      </c>
      <c r="EB33" s="247" t="e">
        <f>IF(#REF!="x",1,0)</f>
        <v>#REF!</v>
      </c>
      <c r="EC33" s="247"/>
      <c r="ED33" s="247" t="e">
        <f>IF(#REF!="x",1,0)</f>
        <v>#REF!</v>
      </c>
      <c r="EE33" s="247" t="e">
        <f>IF(#REF!="x",1,0)</f>
        <v>#REF!</v>
      </c>
      <c r="EF33" s="247" t="e">
        <f>IF(#REF!="x",1,0)</f>
        <v>#REF!</v>
      </c>
      <c r="EG33" s="247" t="e">
        <f>IF(#REF!="x",1,0)</f>
        <v>#REF!</v>
      </c>
      <c r="EH33" s="247" t="e">
        <f>IF(#REF!="x",1,0)</f>
        <v>#REF!</v>
      </c>
      <c r="EI33" s="247"/>
      <c r="EJ33" s="247" t="e">
        <f>IF(#REF!="x",1,0)</f>
        <v>#REF!</v>
      </c>
      <c r="EK33" s="247" t="e">
        <f>IF(#REF!="x",1,0)</f>
        <v>#REF!</v>
      </c>
      <c r="EL33" s="247" t="e">
        <f>IF(#REF!="x",1,0)</f>
        <v>#REF!</v>
      </c>
      <c r="EM33" s="247" t="e">
        <f>IF(#REF!="x",1,0)</f>
        <v>#REF!</v>
      </c>
      <c r="EN33" s="247" t="e">
        <f>IF(#REF!="x",1,0)</f>
        <v>#REF!</v>
      </c>
      <c r="EO33" s="247"/>
      <c r="EP33" s="247"/>
      <c r="EQ33" s="247"/>
      <c r="ER33" s="247"/>
      <c r="ES33" s="247" t="e">
        <f>#REF!</f>
        <v>#REF!</v>
      </c>
      <c r="ET33" s="247" t="e">
        <f>IF(#REF!="correct",1,0)</f>
        <v>#REF!</v>
      </c>
      <c r="EU33" s="247" t="e">
        <f>IF(#REF!="correct",1,0)</f>
        <v>#REF!</v>
      </c>
      <c r="EV33" s="247" t="e">
        <f>IF(#REF!="correct",1,0)</f>
        <v>#REF!</v>
      </c>
      <c r="EW33" s="247" t="e">
        <f>IF(#REF!="correct",1,0)</f>
        <v>#REF!</v>
      </c>
      <c r="EX33" s="247" t="e">
        <f>IF(#REF!="correct",1,0)</f>
        <v>#REF!</v>
      </c>
      <c r="EY33" s="247" t="e">
        <f>IF(#REF!="correct",1,0)</f>
        <v>#REF!</v>
      </c>
      <c r="EZ33" s="247" t="e">
        <f>IF(#REF!="correct",1,0)</f>
        <v>#REF!</v>
      </c>
      <c r="FA33" s="247" t="e">
        <f>IF(#REF!="correct",1,0)</f>
        <v>#REF!</v>
      </c>
      <c r="FB33" s="247" t="e">
        <f>IF(#REF!="correct",1,0)</f>
        <v>#REF!</v>
      </c>
      <c r="FC33" s="247" t="e">
        <f>IF(#REF!="correct",1,0)</f>
        <v>#REF!</v>
      </c>
      <c r="FD33" s="247" t="e">
        <f>IF(#REF!="correct",1,0)</f>
        <v>#REF!</v>
      </c>
      <c r="FE33" s="247" t="e">
        <f>IF(#REF!="correct",1,0)</f>
        <v>#REF!</v>
      </c>
      <c r="FF33" s="247" t="e">
        <f>IF(#REF!="correct",1,0)</f>
        <v>#REF!</v>
      </c>
      <c r="FG33" s="247" t="e">
        <f>IF(#REF!="correct",1,0)</f>
        <v>#REF!</v>
      </c>
      <c r="FH33" s="247" t="e">
        <f>IF(#REF!="correct",1,0)</f>
        <v>#REF!</v>
      </c>
      <c r="FI33" s="247" t="e">
        <f>IF(#REF!="correct",1,0)</f>
        <v>#REF!</v>
      </c>
      <c r="FJ33" s="247" t="e">
        <f>IF(#REF!="correct",1,0)</f>
        <v>#REF!</v>
      </c>
      <c r="FK33" s="247" t="e">
        <f>IF(#REF!="correct",1,0)</f>
        <v>#REF!</v>
      </c>
      <c r="FL33" s="247" t="e">
        <f>IF(#REF!="correct",1,0)</f>
        <v>#REF!</v>
      </c>
      <c r="FM33" s="247" t="e">
        <f>IF(#REF!="correct",1,0)</f>
        <v>#REF!</v>
      </c>
      <c r="FN33" s="247" t="e">
        <f>#REF!</f>
        <v>#REF!</v>
      </c>
      <c r="FO33" s="247"/>
      <c r="FP33" s="247"/>
      <c r="FQ33" s="247" t="e">
        <f>#REF!</f>
        <v>#REF!</v>
      </c>
      <c r="FR33" s="247"/>
      <c r="FS33" s="247"/>
      <c r="FT33" s="247" t="e">
        <f>#REF!</f>
        <v>#REF!</v>
      </c>
      <c r="FU33" s="247"/>
      <c r="FV33" s="247" t="e">
        <f>IF(#REF!="correct",1,0)</f>
        <v>#REF!</v>
      </c>
      <c r="FW33" s="247" t="e">
        <f>IF(#REF!="correct",1,0)</f>
        <v>#REF!</v>
      </c>
      <c r="FX33" s="247" t="e">
        <f>IF(#REF!="correct",1,0)</f>
        <v>#REF!</v>
      </c>
      <c r="FY33" s="247" t="e">
        <f>IF(#REF!="correct",1,0)</f>
        <v>#REF!</v>
      </c>
      <c r="FZ33" s="247" t="e">
        <f>IF(#REF!=36,1,0)</f>
        <v>#REF!</v>
      </c>
      <c r="GA33" s="247" t="e">
        <f>IF(#REF!=34,1,0)</f>
        <v>#REF!</v>
      </c>
      <c r="GB33" s="247" t="e">
        <f>IF(#REF!=60,1,0)</f>
        <v>#REF!</v>
      </c>
      <c r="GC33" s="247" t="e">
        <f>IF(#REF!=70,1,0)</f>
        <v>#REF!</v>
      </c>
      <c r="GD33" s="247" t="e">
        <f>IF(OR(#REF!=80,#REF!=81),1,0)</f>
        <v>#REF!</v>
      </c>
      <c r="GE33" s="247" t="e">
        <f>IF(OR(#REF!=82,#REF!=83),1,0)</f>
        <v>#REF!</v>
      </c>
      <c r="GF33" s="247" t="e">
        <f>IF(OR(#REF!=10,#REF!=12),1,0)</f>
        <v>#REF!</v>
      </c>
      <c r="GG33" s="247" t="e">
        <f>IF(OR(#REF!=40,#REF!=41),1,0)</f>
        <v>#REF!</v>
      </c>
      <c r="GH33" s="247" t="e">
        <f>IF(OR(#REF!=45,#REF!=46),1,0)</f>
        <v>#REF!</v>
      </c>
      <c r="GI33" s="247" t="e">
        <f>IF(OR(#REF!=38,#REF!=39),1,0)</f>
        <v>#REF!</v>
      </c>
      <c r="GJ33" s="247" t="e">
        <f>IF(OR(#REF!=32,#REF!=35,#REF!=37),1,0)</f>
        <v>#REF!</v>
      </c>
      <c r="GK33" s="247" t="e">
        <f>IF(OR(#REF!=14,#REF!=15),1,0)</f>
        <v>#REF!</v>
      </c>
      <c r="GL33" s="247" t="e">
        <f>IF(OR(#REF!=23,#REF!=24),1,0)</f>
        <v>#REF!</v>
      </c>
      <c r="GM33" s="247" t="e">
        <f>IF(OR(#REF!=27,#REF!=28),1,0)</f>
        <v>#REF!</v>
      </c>
      <c r="GN33" s="247" t="e">
        <f>IF(OR(#REF!=40,#REF!=42),1,0)</f>
        <v>#REF!</v>
      </c>
      <c r="GO33" s="247" t="e">
        <f>IF(#REF!="correct",1,0)</f>
        <v>#REF!</v>
      </c>
      <c r="GP33" s="247" t="e">
        <f>IF(#REF!="correct",1,0)</f>
        <v>#REF!</v>
      </c>
      <c r="GQ33" s="247" t="e">
        <f>IF(#REF!="correct",1,0)</f>
        <v>#REF!</v>
      </c>
      <c r="GR33" s="247" t="e">
        <f>IF(#REF!="correct",1,0)</f>
        <v>#REF!</v>
      </c>
      <c r="GS33" s="247" t="e">
        <f>IF(#REF!="correct",1,0)</f>
        <v>#REF!</v>
      </c>
      <c r="GT33" s="247" t="e">
        <f>IF(#REF!="correct",1,0)</f>
        <v>#REF!</v>
      </c>
      <c r="GU33" s="247" t="e">
        <f>IF(#REF!="correct",1,0)</f>
        <v>#REF!</v>
      </c>
      <c r="GV33" s="247" t="e">
        <f>IF(#REF!="correct",1,0)</f>
        <v>#REF!</v>
      </c>
      <c r="GW33" s="247" t="e">
        <f>IF(#REF!="correct",1,0)</f>
        <v>#REF!</v>
      </c>
      <c r="GX33" s="247" t="e">
        <f>IF(#REF!="correct",1,0)</f>
        <v>#REF!</v>
      </c>
      <c r="GY33" s="247" t="e">
        <f>IF(#REF!="correct",1,0)</f>
        <v>#REF!</v>
      </c>
      <c r="GZ33" s="247" t="e">
        <f>IF(#REF!="correct",1,0)</f>
        <v>#REF!</v>
      </c>
      <c r="HA33" s="247" t="e">
        <f>IF(#REF!="correct",1,0)</f>
        <v>#REF!</v>
      </c>
      <c r="HB33" s="247" t="e">
        <f>IF(#REF!="correct",1,0)</f>
        <v>#REF!</v>
      </c>
      <c r="HC33" s="247" t="e">
        <f>IF(#REF!="correct",1,0)</f>
        <v>#REF!</v>
      </c>
      <c r="HD33" s="247" t="e">
        <f>IF(#REF!="correct",1,0)</f>
        <v>#REF!</v>
      </c>
      <c r="HE33" s="247" t="e">
        <f>IF(#REF!="correct",1,0)</f>
        <v>#REF!</v>
      </c>
      <c r="HF33" s="247" t="e">
        <f>IF(#REF!="correct",1,0)</f>
        <v>#REF!</v>
      </c>
      <c r="HG33" s="247" t="e">
        <f>IF(#REF!="correct",1,0)</f>
        <v>#REF!</v>
      </c>
      <c r="HH33" s="247" t="e">
        <f>IF(#REF!="correct",1,0)</f>
        <v>#REF!</v>
      </c>
      <c r="HI33" s="247" t="e">
        <f>IF(#REF!="correct",1,0)</f>
        <v>#REF!</v>
      </c>
      <c r="HJ33" s="247" t="e">
        <f>IF(#REF!="correct",1,0)</f>
        <v>#REF!</v>
      </c>
      <c r="HK33" s="247" t="e">
        <f>IF(#REF!="correct",1,0)</f>
        <v>#REF!</v>
      </c>
      <c r="HL33" s="247" t="e">
        <f>IF(#REF!="correct",1,0)</f>
        <v>#REF!</v>
      </c>
      <c r="HM33" s="247" t="e">
        <f>IF(#REF!="correct",1,0)</f>
        <v>#REF!</v>
      </c>
      <c r="HN33" s="247" t="e">
        <f>IF(#REF!="correct",1,0)</f>
        <v>#REF!</v>
      </c>
      <c r="HO33" s="247" t="e">
        <f>IF(#REF!="correct",1,0)</f>
        <v>#REF!</v>
      </c>
      <c r="HP33" s="247" t="e">
        <f>IF(#REF!="correct",1,0)</f>
        <v>#REF!</v>
      </c>
      <c r="HQ33" s="247" t="e">
        <f>IF(#REF!="correct",1,0)</f>
        <v>#REF!</v>
      </c>
      <c r="HR33" s="247" t="e">
        <f>IF(#REF!="correct",1,0)</f>
        <v>#REF!</v>
      </c>
      <c r="HS33" s="247" t="e">
        <f>IF(#REF!="correct",1,0)</f>
        <v>#REF!</v>
      </c>
      <c r="HT33" s="247" t="e">
        <f>IF(#REF!="correct",1,0)</f>
        <v>#REF!</v>
      </c>
      <c r="HU33" s="247" t="e">
        <f>IF(#REF!="correct",1,0)</f>
        <v>#REF!</v>
      </c>
      <c r="HV33" s="247" t="e">
        <f>IF(#REF!="correct",1,0)</f>
        <v>#REF!</v>
      </c>
      <c r="HW33" s="247" t="e">
        <f>IF(#REF!="correct",1,0)</f>
        <v>#REF!</v>
      </c>
      <c r="HX33" s="247" t="e">
        <f>IF(#REF!="correct",1,0)</f>
        <v>#REF!</v>
      </c>
      <c r="HY33" s="247" t="e">
        <f>IF(#REF!="correct",1,0)</f>
        <v>#REF!</v>
      </c>
      <c r="HZ33" s="247" t="e">
        <f>IF(#REF!="correct",1,0)</f>
        <v>#REF!</v>
      </c>
      <c r="IA33" s="247" t="e">
        <f>IF(#REF!="correct",1,0)</f>
        <v>#REF!</v>
      </c>
    </row>
    <row r="34" spans="1:235">
      <c r="A34" s="96">
        <f>Classe!B41</f>
        <v>0</v>
      </c>
      <c r="B34" s="96">
        <f>Classe!C41</f>
        <v>0</v>
      </c>
      <c r="C34" s="247" t="e">
        <f>IF(#REF!=3,1,0)</f>
        <v>#REF!</v>
      </c>
      <c r="D34" s="247" t="e">
        <f>IF(#REF!=4,1,0)</f>
        <v>#REF!</v>
      </c>
      <c r="E34" s="247" t="e">
        <f>IF(#REF!=2,1,0)</f>
        <v>#REF!</v>
      </c>
      <c r="F34" s="247" t="e">
        <f>IF(#REF!=1,1,0)</f>
        <v>#REF!</v>
      </c>
      <c r="G34" s="247" t="e">
        <f>IF(#REF!=4,1,0)</f>
        <v>#REF!</v>
      </c>
      <c r="H34" s="247" t="e">
        <f>IF(#REF!=1,1,0)</f>
        <v>#REF!</v>
      </c>
      <c r="I34" s="247" t="e">
        <f>IF(#REF!=2,1,0)</f>
        <v>#REF!</v>
      </c>
      <c r="J34" s="247" t="e">
        <f>IF(#REF!=3,1,0)</f>
        <v>#REF!</v>
      </c>
      <c r="K34" s="247" t="e">
        <f>IF(#REF!=1,1,0)</f>
        <v>#REF!</v>
      </c>
      <c r="L34" s="247" t="e">
        <f>IF(#REF!=1,1,0)</f>
        <v>#REF!</v>
      </c>
      <c r="M34" s="247" t="e">
        <f>IF(#REF!=4,1,0)</f>
        <v>#REF!</v>
      </c>
      <c r="N34" s="247" t="e">
        <f>IF(#REF!=3,1,0)</f>
        <v>#REF!</v>
      </c>
      <c r="O34" s="247" t="e">
        <f>IF(#REF!=3,1,0)</f>
        <v>#REF!</v>
      </c>
      <c r="P34" s="247" t="e">
        <f>IF(#REF!=3,1,0)</f>
        <v>#REF!</v>
      </c>
      <c r="Q34" s="247" t="e">
        <f>IF(#REF!="recette",1,0)</f>
        <v>#REF!</v>
      </c>
      <c r="R34" s="247" t="e">
        <f>IF(#REF!="tarte aux pommes",1,0)</f>
        <v>#REF!</v>
      </c>
      <c r="S34" s="247" t="e">
        <f>IF(#REF!="compote",1,0)</f>
        <v>#REF!</v>
      </c>
      <c r="T34" s="247" t="e">
        <f>IF(#REF!="four",1,0)</f>
        <v>#REF!</v>
      </c>
      <c r="U34" s="247" t="e">
        <f>IF(#REF!="correct",1,0)</f>
        <v>#REF!</v>
      </c>
      <c r="V34" s="247" t="e">
        <f>IF(#REF!="correct",1,0)</f>
        <v>#REF!</v>
      </c>
      <c r="W34" s="247" t="e">
        <f>IF(#REF!="correct",1,0)</f>
        <v>#REF!</v>
      </c>
      <c r="X34" s="247" t="e">
        <f>IF(#REF!="correct",1,0)</f>
        <v>#REF!</v>
      </c>
      <c r="Y34" s="247" t="e">
        <f>IF(#REF!="correct",1,0)</f>
        <v>#REF!</v>
      </c>
      <c r="Z34" s="247" t="e">
        <f>IF(#REF!="correct",1,0)</f>
        <v>#REF!</v>
      </c>
      <c r="AA34" s="247" t="e">
        <f>IF(#REF!="correct",1,0)</f>
        <v>#REF!</v>
      </c>
      <c r="AB34" s="247" t="e">
        <f>IF(#REF!="correct",1,0)</f>
        <v>#REF!</v>
      </c>
      <c r="AC34" s="247" t="e">
        <f>IF(#REF!="correct",1,0)</f>
        <v>#REF!</v>
      </c>
      <c r="AD34" s="247" t="e">
        <f>IF(#REF!="correct",1,0)</f>
        <v>#REF!</v>
      </c>
      <c r="AE34" s="247" t="e">
        <f>IF(#REF!="correct",1,0)</f>
        <v>#REF!</v>
      </c>
      <c r="AF34" s="247" t="e">
        <f>IF(#REF!="correct",1,0)</f>
        <v>#REF!</v>
      </c>
      <c r="AG34" s="247" t="e">
        <f>IF(#REF!="correct",1,0)</f>
        <v>#REF!</v>
      </c>
      <c r="AH34" s="247" t="e">
        <f>IF(#REF!="correct",1,0)</f>
        <v>#REF!</v>
      </c>
      <c r="AI34" s="247" t="e">
        <f>IF(#REF!="correct",1,0)</f>
        <v>#REF!</v>
      </c>
      <c r="AJ34" s="247" t="e">
        <f>IF(#REF!="correct",1,0)</f>
        <v>#REF!</v>
      </c>
      <c r="AK34" s="247" t="e">
        <f>#REF!</f>
        <v>#REF!</v>
      </c>
      <c r="AL34" s="247"/>
      <c r="AM34" s="247" t="e">
        <f>IF(#REF!=1,1,0)</f>
        <v>#REF!</v>
      </c>
      <c r="AN34" s="247" t="e">
        <f>IF(#REF!=2,1,0)</f>
        <v>#REF!</v>
      </c>
      <c r="AO34" s="247" t="e">
        <f>IF(#REF!=2,1,0)</f>
        <v>#REF!</v>
      </c>
      <c r="AP34" s="247" t="e">
        <f>IF(#REF!=2,1,0)</f>
        <v>#REF!</v>
      </c>
      <c r="AQ34" s="247" t="e">
        <f>IF(#REF!=2,1,0)</f>
        <v>#REF!</v>
      </c>
      <c r="AR34" s="247" t="e">
        <f>IF(#REF!=3,1,0)</f>
        <v>#REF!</v>
      </c>
      <c r="AS34" s="247" t="e">
        <f>IF(#REF!=2,1,0)</f>
        <v>#REF!</v>
      </c>
      <c r="AT34" s="247" t="e">
        <f>IF(#REF!=1,1,0)</f>
        <v>#REF!</v>
      </c>
      <c r="AU34" s="247" t="e">
        <f>IF(#REF!=3,1,0)</f>
        <v>#REF!</v>
      </c>
      <c r="AV34" s="247" t="e">
        <f>IF(#REF!=4,1,0)</f>
        <v>#REF!</v>
      </c>
      <c r="AW34" s="247" t="e">
        <f>IF(#REF!=4,1,0)</f>
        <v>#REF!</v>
      </c>
      <c r="AX34" s="247" t="e">
        <f>IF(#REF!=1,1,0)</f>
        <v>#REF!</v>
      </c>
      <c r="AY34" s="247" t="e">
        <f>IF(#REF!=2,1,0)</f>
        <v>#REF!</v>
      </c>
      <c r="AZ34" s="247" t="e">
        <f>IF(#REF!=1,1,0)</f>
        <v>#REF!</v>
      </c>
      <c r="BA34" s="247" t="e">
        <f>IF(#REF!=2,1,0)</f>
        <v>#REF!</v>
      </c>
      <c r="BB34" s="247" t="e">
        <f>IF(#REF!="obligatoire",1,0)</f>
        <v>#REF!</v>
      </c>
      <c r="BC34" s="247" t="e">
        <f>IF(#REF!="plusieurs cycles",1,0)</f>
        <v>#REF!</v>
      </c>
      <c r="BD34" s="247" t="e">
        <f>IF(#REF!="cerveau",1,0)</f>
        <v>#REF!</v>
      </c>
      <c r="BE34" s="247" t="e">
        <f>IF(#REF!="énergie",1,0)</f>
        <v>#REF!</v>
      </c>
      <c r="BF34" s="247" t="e">
        <f>IF(#REF!="chez eux",1,0)</f>
        <v>#REF!</v>
      </c>
      <c r="BG34" s="247" t="e">
        <f>IF(#REF!="après-midi",1,0)</f>
        <v>#REF!</v>
      </c>
      <c r="BH34" s="247" t="e">
        <f>IF(#REF!="barrage",1,0)</f>
        <v>#REF!</v>
      </c>
      <c r="BI34" s="247" t="e">
        <f>IF(#REF!="se baigner",1,0)</f>
        <v>#REF!</v>
      </c>
      <c r="BJ34" s="247" t="e">
        <f>IF(#REF!="correct",1,0)</f>
        <v>#REF!</v>
      </c>
      <c r="BK34" s="247" t="e">
        <f>IF(#REF!="correct",1,0)</f>
        <v>#REF!</v>
      </c>
      <c r="BL34" s="247" t="e">
        <f>IF(#REF!="correct",1,0)</f>
        <v>#REF!</v>
      </c>
      <c r="BM34" s="247" t="e">
        <f>IF(#REF!="correct",1,0)</f>
        <v>#REF!</v>
      </c>
      <c r="BN34" s="247" t="e">
        <f>IF(#REF!="correct",1,0)</f>
        <v>#REF!</v>
      </c>
      <c r="BO34" s="247" t="e">
        <f>IF(#REF!="correct",1,0)</f>
        <v>#REF!</v>
      </c>
      <c r="BP34" s="247" t="e">
        <f>IF(#REF!="correct",1,0)</f>
        <v>#REF!</v>
      </c>
      <c r="BQ34" s="247" t="e">
        <f>IF(#REF!="correct",1,0)</f>
        <v>#REF!</v>
      </c>
      <c r="BR34" s="247" t="e">
        <f>IF(#REF!="correct",1,0)</f>
        <v>#REF!</v>
      </c>
      <c r="BS34" s="247" t="e">
        <f>IF(#REF!="correct",1,0)</f>
        <v>#REF!</v>
      </c>
      <c r="BT34" s="247" t="e">
        <f>IF(#REF!="correct",1,0)</f>
        <v>#REF!</v>
      </c>
      <c r="BU34" s="247"/>
      <c r="BV34" s="247" t="e">
        <f>IF(#REF!="x",1,0)</f>
        <v>#REF!</v>
      </c>
      <c r="BW34" s="247" t="e">
        <f>IF(#REF!="x",1,0)</f>
        <v>#REF!</v>
      </c>
      <c r="BX34" s="247" t="e">
        <f>IF(#REF!="x",1,0)</f>
        <v>#REF!</v>
      </c>
      <c r="BY34" s="247" t="e">
        <f>IF(#REF!="x",1,0)</f>
        <v>#REF!</v>
      </c>
      <c r="BZ34" s="247" t="e">
        <f>IF(#REF!="x",1,0)</f>
        <v>#REF!</v>
      </c>
      <c r="CA34" s="247"/>
      <c r="CB34" s="247" t="e">
        <f>IF(#REF!="x",1,0)</f>
        <v>#REF!</v>
      </c>
      <c r="CC34" s="247" t="e">
        <f>IF(#REF!="x",1,0)</f>
        <v>#REF!</v>
      </c>
      <c r="CD34" s="247" t="e">
        <f>IF(#REF!="x",1,0)</f>
        <v>#REF!</v>
      </c>
      <c r="CE34" s="247" t="e">
        <f>IF(#REF!="x",1,0)</f>
        <v>#REF!</v>
      </c>
      <c r="CF34" s="247" t="e">
        <f>IF(#REF!="x",1,0)</f>
        <v>#REF!</v>
      </c>
      <c r="CG34" s="247"/>
      <c r="CH34" s="247" t="e">
        <f>IF(#REF!="x",1,0)</f>
        <v>#REF!</v>
      </c>
      <c r="CI34" s="247" t="e">
        <f>IF(#REF!="x",1,0)</f>
        <v>#REF!</v>
      </c>
      <c r="CJ34" s="247" t="e">
        <f>IF(#REF!="x",1,0)</f>
        <v>#REF!</v>
      </c>
      <c r="CK34" s="247" t="e">
        <f>IF(#REF!="x",1,0)</f>
        <v>#REF!</v>
      </c>
      <c r="CL34" s="247" t="e">
        <f>IF(#REF!="x",1,0)</f>
        <v>#REF!</v>
      </c>
      <c r="CM34" s="247"/>
      <c r="CN34" s="247" t="e">
        <f>IF(#REF!="x",1,0)</f>
        <v>#REF!</v>
      </c>
      <c r="CO34" s="247" t="e">
        <f>IF(#REF!="x",1,0)</f>
        <v>#REF!</v>
      </c>
      <c r="CP34" s="247" t="e">
        <f>IF(#REF!="x",1,0)</f>
        <v>#REF!</v>
      </c>
      <c r="CQ34" s="247" t="e">
        <f>IF(#REF!="x",1,0)</f>
        <v>#REF!</v>
      </c>
      <c r="CR34" s="247" t="e">
        <f>IF(#REF!="x",1,0)</f>
        <v>#REF!</v>
      </c>
      <c r="CS34" s="247"/>
      <c r="CT34" s="247" t="e">
        <f>IF(#REF!="x",1,0)</f>
        <v>#REF!</v>
      </c>
      <c r="CU34" s="247" t="e">
        <f>IF(#REF!="x",1,0)</f>
        <v>#REF!</v>
      </c>
      <c r="CV34" s="247" t="e">
        <f>IF(#REF!="x",1,0)</f>
        <v>#REF!</v>
      </c>
      <c r="CW34" s="247" t="e">
        <f>IF(#REF!="x",1,0)</f>
        <v>#REF!</v>
      </c>
      <c r="CX34" s="247" t="e">
        <f>IF(#REF!="x",1,0)</f>
        <v>#REF!</v>
      </c>
      <c r="CY34" s="247"/>
      <c r="CZ34" s="247" t="e">
        <f>IF(#REF!="x",1,0)</f>
        <v>#REF!</v>
      </c>
      <c r="DA34" s="247" t="e">
        <f>IF(#REF!="x",1,0)</f>
        <v>#REF!</v>
      </c>
      <c r="DB34" s="247" t="e">
        <f>IF(#REF!="x",1,0)</f>
        <v>#REF!</v>
      </c>
      <c r="DC34" s="247" t="e">
        <f>IF(#REF!="x",1,0)</f>
        <v>#REF!</v>
      </c>
      <c r="DD34" s="247" t="e">
        <f>IF(#REF!="x",1,0)</f>
        <v>#REF!</v>
      </c>
      <c r="DE34" s="247"/>
      <c r="DF34" s="247" t="e">
        <f>IF(#REF!="x",1,0)</f>
        <v>#REF!</v>
      </c>
      <c r="DG34" s="247" t="e">
        <f>IF(#REF!="x",1,0)</f>
        <v>#REF!</v>
      </c>
      <c r="DH34" s="247" t="e">
        <f>IF(#REF!="x",1,0)</f>
        <v>#REF!</v>
      </c>
      <c r="DI34" s="247" t="e">
        <f>IF(#REF!="x",1,0)</f>
        <v>#REF!</v>
      </c>
      <c r="DJ34" s="247" t="e">
        <f>IF(#REF!="x",1,0)</f>
        <v>#REF!</v>
      </c>
      <c r="DK34" s="247"/>
      <c r="DL34" s="247" t="e">
        <f>IF(#REF!="x",1,0)</f>
        <v>#REF!</v>
      </c>
      <c r="DM34" s="247" t="e">
        <f>IF(#REF!="x",1,0)</f>
        <v>#REF!</v>
      </c>
      <c r="DN34" s="247" t="e">
        <f>IF(#REF!="x",1,0)</f>
        <v>#REF!</v>
      </c>
      <c r="DO34" s="247" t="e">
        <f>IF(#REF!="x",1,0)</f>
        <v>#REF!</v>
      </c>
      <c r="DP34" s="247" t="e">
        <f>IF(#REF!="x",1,0)</f>
        <v>#REF!</v>
      </c>
      <c r="DQ34" s="247"/>
      <c r="DR34" s="247" t="e">
        <f>IF(#REF!="x",1,0)</f>
        <v>#REF!</v>
      </c>
      <c r="DS34" s="247" t="e">
        <f>IF(#REF!="x",1,0)</f>
        <v>#REF!</v>
      </c>
      <c r="DT34" s="247" t="e">
        <f>IF(#REF!="x",1,0)</f>
        <v>#REF!</v>
      </c>
      <c r="DU34" s="247" t="e">
        <f>IF(#REF!="x",1,0)</f>
        <v>#REF!</v>
      </c>
      <c r="DV34" s="247" t="e">
        <f>IF(#REF!="x",1,0)</f>
        <v>#REF!</v>
      </c>
      <c r="DW34" s="247"/>
      <c r="DX34" s="247" t="e">
        <f>IF(#REF!="x",1,0)</f>
        <v>#REF!</v>
      </c>
      <c r="DY34" s="247" t="e">
        <f>IF(#REF!="x",1,0)</f>
        <v>#REF!</v>
      </c>
      <c r="DZ34" s="247" t="e">
        <f>IF(#REF!="x",1,0)</f>
        <v>#REF!</v>
      </c>
      <c r="EA34" s="247" t="e">
        <f>IF(#REF!="x",1,0)</f>
        <v>#REF!</v>
      </c>
      <c r="EB34" s="247" t="e">
        <f>IF(#REF!="x",1,0)</f>
        <v>#REF!</v>
      </c>
      <c r="EC34" s="247"/>
      <c r="ED34" s="247" t="e">
        <f>IF(#REF!="x",1,0)</f>
        <v>#REF!</v>
      </c>
      <c r="EE34" s="247" t="e">
        <f>IF(#REF!="x",1,0)</f>
        <v>#REF!</v>
      </c>
      <c r="EF34" s="247" t="e">
        <f>IF(#REF!="x",1,0)</f>
        <v>#REF!</v>
      </c>
      <c r="EG34" s="247" t="e">
        <f>IF(#REF!="x",1,0)</f>
        <v>#REF!</v>
      </c>
      <c r="EH34" s="247" t="e">
        <f>IF(#REF!="x",1,0)</f>
        <v>#REF!</v>
      </c>
      <c r="EI34" s="247"/>
      <c r="EJ34" s="247" t="e">
        <f>IF(#REF!="x",1,0)</f>
        <v>#REF!</v>
      </c>
      <c r="EK34" s="247" t="e">
        <f>IF(#REF!="x",1,0)</f>
        <v>#REF!</v>
      </c>
      <c r="EL34" s="247" t="e">
        <f>IF(#REF!="x",1,0)</f>
        <v>#REF!</v>
      </c>
      <c r="EM34" s="247" t="e">
        <f>IF(#REF!="x",1,0)</f>
        <v>#REF!</v>
      </c>
      <c r="EN34" s="247" t="e">
        <f>IF(#REF!="x",1,0)</f>
        <v>#REF!</v>
      </c>
      <c r="EO34" s="247"/>
      <c r="EP34" s="247"/>
      <c r="EQ34" s="247"/>
      <c r="ER34" s="247"/>
      <c r="ES34" s="247" t="e">
        <f>#REF!</f>
        <v>#REF!</v>
      </c>
      <c r="ET34" s="247" t="e">
        <f>IF(#REF!="correct",1,0)</f>
        <v>#REF!</v>
      </c>
      <c r="EU34" s="247" t="e">
        <f>IF(#REF!="correct",1,0)</f>
        <v>#REF!</v>
      </c>
      <c r="EV34" s="247" t="e">
        <f>IF(#REF!="correct",1,0)</f>
        <v>#REF!</v>
      </c>
      <c r="EW34" s="247" t="e">
        <f>IF(#REF!="correct",1,0)</f>
        <v>#REF!</v>
      </c>
      <c r="EX34" s="247" t="e">
        <f>IF(#REF!="correct",1,0)</f>
        <v>#REF!</v>
      </c>
      <c r="EY34" s="247" t="e">
        <f>IF(#REF!="correct",1,0)</f>
        <v>#REF!</v>
      </c>
      <c r="EZ34" s="247" t="e">
        <f>IF(#REF!="correct",1,0)</f>
        <v>#REF!</v>
      </c>
      <c r="FA34" s="247" t="e">
        <f>IF(#REF!="correct",1,0)</f>
        <v>#REF!</v>
      </c>
      <c r="FB34" s="247" t="e">
        <f>IF(#REF!="correct",1,0)</f>
        <v>#REF!</v>
      </c>
      <c r="FC34" s="247" t="e">
        <f>IF(#REF!="correct",1,0)</f>
        <v>#REF!</v>
      </c>
      <c r="FD34" s="247" t="e">
        <f>IF(#REF!="correct",1,0)</f>
        <v>#REF!</v>
      </c>
      <c r="FE34" s="247" t="e">
        <f>IF(#REF!="correct",1,0)</f>
        <v>#REF!</v>
      </c>
      <c r="FF34" s="247" t="e">
        <f>IF(#REF!="correct",1,0)</f>
        <v>#REF!</v>
      </c>
      <c r="FG34" s="247" t="e">
        <f>IF(#REF!="correct",1,0)</f>
        <v>#REF!</v>
      </c>
      <c r="FH34" s="247" t="e">
        <f>IF(#REF!="correct",1,0)</f>
        <v>#REF!</v>
      </c>
      <c r="FI34" s="247" t="e">
        <f>IF(#REF!="correct",1,0)</f>
        <v>#REF!</v>
      </c>
      <c r="FJ34" s="247" t="e">
        <f>IF(#REF!="correct",1,0)</f>
        <v>#REF!</v>
      </c>
      <c r="FK34" s="247" t="e">
        <f>IF(#REF!="correct",1,0)</f>
        <v>#REF!</v>
      </c>
      <c r="FL34" s="247" t="e">
        <f>IF(#REF!="correct",1,0)</f>
        <v>#REF!</v>
      </c>
      <c r="FM34" s="247" t="e">
        <f>IF(#REF!="correct",1,0)</f>
        <v>#REF!</v>
      </c>
      <c r="FN34" s="247" t="e">
        <f>#REF!</f>
        <v>#REF!</v>
      </c>
      <c r="FO34" s="247"/>
      <c r="FP34" s="247"/>
      <c r="FQ34" s="247" t="e">
        <f>#REF!</f>
        <v>#REF!</v>
      </c>
      <c r="FR34" s="247"/>
      <c r="FS34" s="247"/>
      <c r="FT34" s="247" t="e">
        <f>#REF!</f>
        <v>#REF!</v>
      </c>
      <c r="FU34" s="247"/>
      <c r="FV34" s="247" t="e">
        <f>IF(#REF!="correct",1,0)</f>
        <v>#REF!</v>
      </c>
      <c r="FW34" s="247" t="e">
        <f>IF(#REF!="correct",1,0)</f>
        <v>#REF!</v>
      </c>
      <c r="FX34" s="247" t="e">
        <f>IF(#REF!="correct",1,0)</f>
        <v>#REF!</v>
      </c>
      <c r="FY34" s="247" t="e">
        <f>IF(#REF!="correct",1,0)</f>
        <v>#REF!</v>
      </c>
      <c r="FZ34" s="247" t="e">
        <f>IF(#REF!=36,1,0)</f>
        <v>#REF!</v>
      </c>
      <c r="GA34" s="247" t="e">
        <f>IF(#REF!=34,1,0)</f>
        <v>#REF!</v>
      </c>
      <c r="GB34" s="247" t="e">
        <f>IF(#REF!=60,1,0)</f>
        <v>#REF!</v>
      </c>
      <c r="GC34" s="247" t="e">
        <f>IF(#REF!=70,1,0)</f>
        <v>#REF!</v>
      </c>
      <c r="GD34" s="247" t="e">
        <f>IF(OR(#REF!=80,#REF!=81),1,0)</f>
        <v>#REF!</v>
      </c>
      <c r="GE34" s="247" t="e">
        <f>IF(OR(#REF!=82,#REF!=83),1,0)</f>
        <v>#REF!</v>
      </c>
      <c r="GF34" s="247" t="e">
        <f>IF(OR(#REF!=10,#REF!=12),1,0)</f>
        <v>#REF!</v>
      </c>
      <c r="GG34" s="247" t="e">
        <f>IF(OR(#REF!=40,#REF!=41),1,0)</f>
        <v>#REF!</v>
      </c>
      <c r="GH34" s="247" t="e">
        <f>IF(OR(#REF!=45,#REF!=46),1,0)</f>
        <v>#REF!</v>
      </c>
      <c r="GI34" s="247" t="e">
        <f>IF(OR(#REF!=38,#REF!=39),1,0)</f>
        <v>#REF!</v>
      </c>
      <c r="GJ34" s="247" t="e">
        <f>IF(OR(#REF!=32,#REF!=35,#REF!=37),1,0)</f>
        <v>#REF!</v>
      </c>
      <c r="GK34" s="247" t="e">
        <f>IF(OR(#REF!=14,#REF!=15),1,0)</f>
        <v>#REF!</v>
      </c>
      <c r="GL34" s="247" t="e">
        <f>IF(OR(#REF!=23,#REF!=24),1,0)</f>
        <v>#REF!</v>
      </c>
      <c r="GM34" s="247" t="e">
        <f>IF(OR(#REF!=27,#REF!=28),1,0)</f>
        <v>#REF!</v>
      </c>
      <c r="GN34" s="247" t="e">
        <f>IF(OR(#REF!=40,#REF!=42),1,0)</f>
        <v>#REF!</v>
      </c>
      <c r="GO34" s="247" t="e">
        <f>IF(#REF!="correct",1,0)</f>
        <v>#REF!</v>
      </c>
      <c r="GP34" s="247" t="e">
        <f>IF(#REF!="correct",1,0)</f>
        <v>#REF!</v>
      </c>
      <c r="GQ34" s="247" t="e">
        <f>IF(#REF!="correct",1,0)</f>
        <v>#REF!</v>
      </c>
      <c r="GR34" s="247" t="e">
        <f>IF(#REF!="correct",1,0)</f>
        <v>#REF!</v>
      </c>
      <c r="GS34" s="247" t="e">
        <f>IF(#REF!="correct",1,0)</f>
        <v>#REF!</v>
      </c>
      <c r="GT34" s="247" t="e">
        <f>IF(#REF!="correct",1,0)</f>
        <v>#REF!</v>
      </c>
      <c r="GU34" s="247" t="e">
        <f>IF(#REF!="correct",1,0)</f>
        <v>#REF!</v>
      </c>
      <c r="GV34" s="247" t="e">
        <f>IF(#REF!="correct",1,0)</f>
        <v>#REF!</v>
      </c>
      <c r="GW34" s="247" t="e">
        <f>IF(#REF!="correct",1,0)</f>
        <v>#REF!</v>
      </c>
      <c r="GX34" s="247" t="e">
        <f>IF(#REF!="correct",1,0)</f>
        <v>#REF!</v>
      </c>
      <c r="GY34" s="247" t="e">
        <f>IF(#REF!="correct",1,0)</f>
        <v>#REF!</v>
      </c>
      <c r="GZ34" s="247" t="e">
        <f>IF(#REF!="correct",1,0)</f>
        <v>#REF!</v>
      </c>
      <c r="HA34" s="247" t="e">
        <f>IF(#REF!="correct",1,0)</f>
        <v>#REF!</v>
      </c>
      <c r="HB34" s="247" t="e">
        <f>IF(#REF!="correct",1,0)</f>
        <v>#REF!</v>
      </c>
      <c r="HC34" s="247" t="e">
        <f>IF(#REF!="correct",1,0)</f>
        <v>#REF!</v>
      </c>
      <c r="HD34" s="247" t="e">
        <f>IF(#REF!="correct",1,0)</f>
        <v>#REF!</v>
      </c>
      <c r="HE34" s="247" t="e">
        <f>IF(#REF!="correct",1,0)</f>
        <v>#REF!</v>
      </c>
      <c r="HF34" s="247" t="e">
        <f>IF(#REF!="correct",1,0)</f>
        <v>#REF!</v>
      </c>
      <c r="HG34" s="247" t="e">
        <f>IF(#REF!="correct",1,0)</f>
        <v>#REF!</v>
      </c>
      <c r="HH34" s="247" t="e">
        <f>IF(#REF!="correct",1,0)</f>
        <v>#REF!</v>
      </c>
      <c r="HI34" s="247" t="e">
        <f>IF(#REF!="correct",1,0)</f>
        <v>#REF!</v>
      </c>
      <c r="HJ34" s="247" t="e">
        <f>IF(#REF!="correct",1,0)</f>
        <v>#REF!</v>
      </c>
      <c r="HK34" s="247" t="e">
        <f>IF(#REF!="correct",1,0)</f>
        <v>#REF!</v>
      </c>
      <c r="HL34" s="247" t="e">
        <f>IF(#REF!="correct",1,0)</f>
        <v>#REF!</v>
      </c>
      <c r="HM34" s="247" t="e">
        <f>IF(#REF!="correct",1,0)</f>
        <v>#REF!</v>
      </c>
      <c r="HN34" s="247" t="e">
        <f>IF(#REF!="correct",1,0)</f>
        <v>#REF!</v>
      </c>
      <c r="HO34" s="247" t="e">
        <f>IF(#REF!="correct",1,0)</f>
        <v>#REF!</v>
      </c>
      <c r="HP34" s="247" t="e">
        <f>IF(#REF!="correct",1,0)</f>
        <v>#REF!</v>
      </c>
      <c r="HQ34" s="247" t="e">
        <f>IF(#REF!="correct",1,0)</f>
        <v>#REF!</v>
      </c>
      <c r="HR34" s="247" t="e">
        <f>IF(#REF!="correct",1,0)</f>
        <v>#REF!</v>
      </c>
      <c r="HS34" s="247" t="e">
        <f>IF(#REF!="correct",1,0)</f>
        <v>#REF!</v>
      </c>
      <c r="HT34" s="247" t="e">
        <f>IF(#REF!="correct",1,0)</f>
        <v>#REF!</v>
      </c>
      <c r="HU34" s="247" t="e">
        <f>IF(#REF!="correct",1,0)</f>
        <v>#REF!</v>
      </c>
      <c r="HV34" s="247" t="e">
        <f>IF(#REF!="correct",1,0)</f>
        <v>#REF!</v>
      </c>
      <c r="HW34" s="247" t="e">
        <f>IF(#REF!="correct",1,0)</f>
        <v>#REF!</v>
      </c>
      <c r="HX34" s="247" t="e">
        <f>IF(#REF!="correct",1,0)</f>
        <v>#REF!</v>
      </c>
      <c r="HY34" s="247" t="e">
        <f>IF(#REF!="correct",1,0)</f>
        <v>#REF!</v>
      </c>
      <c r="HZ34" s="247" t="e">
        <f>IF(#REF!="correct",1,0)</f>
        <v>#REF!</v>
      </c>
      <c r="IA34" s="247" t="e">
        <f>IF(#REF!="correct",1,0)</f>
        <v>#REF!</v>
      </c>
    </row>
    <row r="35" spans="1:235">
      <c r="A35" s="96">
        <f>Classe!B42</f>
        <v>0</v>
      </c>
      <c r="B35" s="96">
        <f>Classe!C42</f>
        <v>0</v>
      </c>
      <c r="C35" s="247" t="e">
        <f>IF(#REF!=3,1,0)</f>
        <v>#REF!</v>
      </c>
      <c r="D35" s="247" t="e">
        <f>IF(#REF!=4,1,0)</f>
        <v>#REF!</v>
      </c>
      <c r="E35" s="247" t="e">
        <f>IF(#REF!=2,1,0)</f>
        <v>#REF!</v>
      </c>
      <c r="F35" s="247" t="e">
        <f>IF(#REF!=1,1,0)</f>
        <v>#REF!</v>
      </c>
      <c r="G35" s="247" t="e">
        <f>IF(#REF!=4,1,0)</f>
        <v>#REF!</v>
      </c>
      <c r="H35" s="247" t="e">
        <f>IF(#REF!=1,1,0)</f>
        <v>#REF!</v>
      </c>
      <c r="I35" s="247" t="e">
        <f>IF(#REF!=2,1,0)</f>
        <v>#REF!</v>
      </c>
      <c r="J35" s="247" t="e">
        <f>IF(#REF!=3,1,0)</f>
        <v>#REF!</v>
      </c>
      <c r="K35" s="247" t="e">
        <f>IF(#REF!=1,1,0)</f>
        <v>#REF!</v>
      </c>
      <c r="L35" s="247" t="e">
        <f>IF(#REF!=1,1,0)</f>
        <v>#REF!</v>
      </c>
      <c r="M35" s="247" t="e">
        <f>IF(#REF!=4,1,0)</f>
        <v>#REF!</v>
      </c>
      <c r="N35" s="247" t="e">
        <f>IF(#REF!=3,1,0)</f>
        <v>#REF!</v>
      </c>
      <c r="O35" s="247" t="e">
        <f>IF(#REF!=3,1,0)</f>
        <v>#REF!</v>
      </c>
      <c r="P35" s="247" t="e">
        <f>IF(#REF!=3,1,0)</f>
        <v>#REF!</v>
      </c>
      <c r="Q35" s="247" t="e">
        <f>IF(#REF!="recette",1,0)</f>
        <v>#REF!</v>
      </c>
      <c r="R35" s="247" t="e">
        <f>IF(#REF!="tarte aux pommes",1,0)</f>
        <v>#REF!</v>
      </c>
      <c r="S35" s="247" t="e">
        <f>IF(#REF!="compote",1,0)</f>
        <v>#REF!</v>
      </c>
      <c r="T35" s="247" t="e">
        <f>IF(#REF!="four",1,0)</f>
        <v>#REF!</v>
      </c>
      <c r="U35" s="247" t="e">
        <f>IF(#REF!="correct",1,0)</f>
        <v>#REF!</v>
      </c>
      <c r="V35" s="247" t="e">
        <f>IF(#REF!="correct",1,0)</f>
        <v>#REF!</v>
      </c>
      <c r="W35" s="247" t="e">
        <f>IF(#REF!="correct",1,0)</f>
        <v>#REF!</v>
      </c>
      <c r="X35" s="247" t="e">
        <f>IF(#REF!="correct",1,0)</f>
        <v>#REF!</v>
      </c>
      <c r="Y35" s="247" t="e">
        <f>IF(#REF!="correct",1,0)</f>
        <v>#REF!</v>
      </c>
      <c r="Z35" s="247" t="e">
        <f>IF(#REF!="correct",1,0)</f>
        <v>#REF!</v>
      </c>
      <c r="AA35" s="247" t="e">
        <f>IF(#REF!="correct",1,0)</f>
        <v>#REF!</v>
      </c>
      <c r="AB35" s="247" t="e">
        <f>IF(#REF!="correct",1,0)</f>
        <v>#REF!</v>
      </c>
      <c r="AC35" s="247" t="e">
        <f>IF(#REF!="correct",1,0)</f>
        <v>#REF!</v>
      </c>
      <c r="AD35" s="247" t="e">
        <f>IF(#REF!="correct",1,0)</f>
        <v>#REF!</v>
      </c>
      <c r="AE35" s="247" t="e">
        <f>IF(#REF!="correct",1,0)</f>
        <v>#REF!</v>
      </c>
      <c r="AF35" s="247" t="e">
        <f>IF(#REF!="correct",1,0)</f>
        <v>#REF!</v>
      </c>
      <c r="AG35" s="247" t="e">
        <f>IF(#REF!="correct",1,0)</f>
        <v>#REF!</v>
      </c>
      <c r="AH35" s="247" t="e">
        <f>IF(#REF!="correct",1,0)</f>
        <v>#REF!</v>
      </c>
      <c r="AI35" s="247" t="e">
        <f>IF(#REF!="correct",1,0)</f>
        <v>#REF!</v>
      </c>
      <c r="AJ35" s="247" t="e">
        <f>IF(#REF!="correct",1,0)</f>
        <v>#REF!</v>
      </c>
      <c r="AK35" s="247" t="e">
        <f>#REF!</f>
        <v>#REF!</v>
      </c>
      <c r="AL35" s="247"/>
      <c r="AM35" s="247" t="e">
        <f>IF(#REF!=1,1,0)</f>
        <v>#REF!</v>
      </c>
      <c r="AN35" s="247" t="e">
        <f>IF(#REF!=2,1,0)</f>
        <v>#REF!</v>
      </c>
      <c r="AO35" s="247" t="e">
        <f>IF(#REF!=2,1,0)</f>
        <v>#REF!</v>
      </c>
      <c r="AP35" s="247" t="e">
        <f>IF(#REF!=2,1,0)</f>
        <v>#REF!</v>
      </c>
      <c r="AQ35" s="247" t="e">
        <f>IF(#REF!=2,1,0)</f>
        <v>#REF!</v>
      </c>
      <c r="AR35" s="247" t="e">
        <f>IF(#REF!=3,1,0)</f>
        <v>#REF!</v>
      </c>
      <c r="AS35" s="247" t="e">
        <f>IF(#REF!=2,1,0)</f>
        <v>#REF!</v>
      </c>
      <c r="AT35" s="247" t="e">
        <f>IF(#REF!=1,1,0)</f>
        <v>#REF!</v>
      </c>
      <c r="AU35" s="247" t="e">
        <f>IF(#REF!=3,1,0)</f>
        <v>#REF!</v>
      </c>
      <c r="AV35" s="247" t="e">
        <f>IF(#REF!=4,1,0)</f>
        <v>#REF!</v>
      </c>
      <c r="AW35" s="247" t="e">
        <f>IF(#REF!=4,1,0)</f>
        <v>#REF!</v>
      </c>
      <c r="AX35" s="247" t="e">
        <f>IF(#REF!=1,1,0)</f>
        <v>#REF!</v>
      </c>
      <c r="AY35" s="247" t="e">
        <f>IF(#REF!=2,1,0)</f>
        <v>#REF!</v>
      </c>
      <c r="AZ35" s="247" t="e">
        <f>IF(#REF!=1,1,0)</f>
        <v>#REF!</v>
      </c>
      <c r="BA35" s="247" t="e">
        <f>IF(#REF!=2,1,0)</f>
        <v>#REF!</v>
      </c>
      <c r="BB35" s="247" t="e">
        <f>IF(#REF!="obligatoire",1,0)</f>
        <v>#REF!</v>
      </c>
      <c r="BC35" s="247" t="e">
        <f>IF(#REF!="plusieurs cycles",1,0)</f>
        <v>#REF!</v>
      </c>
      <c r="BD35" s="247" t="e">
        <f>IF(#REF!="cerveau",1,0)</f>
        <v>#REF!</v>
      </c>
      <c r="BE35" s="247" t="e">
        <f>IF(#REF!="énergie",1,0)</f>
        <v>#REF!</v>
      </c>
      <c r="BF35" s="247" t="e">
        <f>IF(#REF!="chez eux",1,0)</f>
        <v>#REF!</v>
      </c>
      <c r="BG35" s="247" t="e">
        <f>IF(#REF!="après-midi",1,0)</f>
        <v>#REF!</v>
      </c>
      <c r="BH35" s="247" t="e">
        <f>IF(#REF!="barrage",1,0)</f>
        <v>#REF!</v>
      </c>
      <c r="BI35" s="247" t="e">
        <f>IF(#REF!="se baigner",1,0)</f>
        <v>#REF!</v>
      </c>
      <c r="BJ35" s="247" t="e">
        <f>IF(#REF!="correct",1,0)</f>
        <v>#REF!</v>
      </c>
      <c r="BK35" s="247" t="e">
        <f>IF(#REF!="correct",1,0)</f>
        <v>#REF!</v>
      </c>
      <c r="BL35" s="247" t="e">
        <f>IF(#REF!="correct",1,0)</f>
        <v>#REF!</v>
      </c>
      <c r="BM35" s="247" t="e">
        <f>IF(#REF!="correct",1,0)</f>
        <v>#REF!</v>
      </c>
      <c r="BN35" s="247" t="e">
        <f>IF(#REF!="correct",1,0)</f>
        <v>#REF!</v>
      </c>
      <c r="BO35" s="247" t="e">
        <f>IF(#REF!="correct",1,0)</f>
        <v>#REF!</v>
      </c>
      <c r="BP35" s="247" t="e">
        <f>IF(#REF!="correct",1,0)</f>
        <v>#REF!</v>
      </c>
      <c r="BQ35" s="247" t="e">
        <f>IF(#REF!="correct",1,0)</f>
        <v>#REF!</v>
      </c>
      <c r="BR35" s="247" t="e">
        <f>IF(#REF!="correct",1,0)</f>
        <v>#REF!</v>
      </c>
      <c r="BS35" s="247" t="e">
        <f>IF(#REF!="correct",1,0)</f>
        <v>#REF!</v>
      </c>
      <c r="BT35" s="247" t="e">
        <f>IF(#REF!="correct",1,0)</f>
        <v>#REF!</v>
      </c>
      <c r="BU35" s="247"/>
      <c r="BV35" s="247" t="e">
        <f>IF(#REF!="x",1,0)</f>
        <v>#REF!</v>
      </c>
      <c r="BW35" s="247" t="e">
        <f>IF(#REF!="x",1,0)</f>
        <v>#REF!</v>
      </c>
      <c r="BX35" s="247" t="e">
        <f>IF(#REF!="x",1,0)</f>
        <v>#REF!</v>
      </c>
      <c r="BY35" s="247" t="e">
        <f>IF(#REF!="x",1,0)</f>
        <v>#REF!</v>
      </c>
      <c r="BZ35" s="247" t="e">
        <f>IF(#REF!="x",1,0)</f>
        <v>#REF!</v>
      </c>
      <c r="CA35" s="247"/>
      <c r="CB35" s="247" t="e">
        <f>IF(#REF!="x",1,0)</f>
        <v>#REF!</v>
      </c>
      <c r="CC35" s="247" t="e">
        <f>IF(#REF!="x",1,0)</f>
        <v>#REF!</v>
      </c>
      <c r="CD35" s="247" t="e">
        <f>IF(#REF!="x",1,0)</f>
        <v>#REF!</v>
      </c>
      <c r="CE35" s="247" t="e">
        <f>IF(#REF!="x",1,0)</f>
        <v>#REF!</v>
      </c>
      <c r="CF35" s="247" t="e">
        <f>IF(#REF!="x",1,0)</f>
        <v>#REF!</v>
      </c>
      <c r="CG35" s="247"/>
      <c r="CH35" s="247" t="e">
        <f>IF(#REF!="x",1,0)</f>
        <v>#REF!</v>
      </c>
      <c r="CI35" s="247" t="e">
        <f>IF(#REF!="x",1,0)</f>
        <v>#REF!</v>
      </c>
      <c r="CJ35" s="247" t="e">
        <f>IF(#REF!="x",1,0)</f>
        <v>#REF!</v>
      </c>
      <c r="CK35" s="247" t="e">
        <f>IF(#REF!="x",1,0)</f>
        <v>#REF!</v>
      </c>
      <c r="CL35" s="247" t="e">
        <f>IF(#REF!="x",1,0)</f>
        <v>#REF!</v>
      </c>
      <c r="CM35" s="247"/>
      <c r="CN35" s="247" t="e">
        <f>IF(#REF!="x",1,0)</f>
        <v>#REF!</v>
      </c>
      <c r="CO35" s="247" t="e">
        <f>IF(#REF!="x",1,0)</f>
        <v>#REF!</v>
      </c>
      <c r="CP35" s="247" t="e">
        <f>IF(#REF!="x",1,0)</f>
        <v>#REF!</v>
      </c>
      <c r="CQ35" s="247" t="e">
        <f>IF(#REF!="x",1,0)</f>
        <v>#REF!</v>
      </c>
      <c r="CR35" s="247" t="e">
        <f>IF(#REF!="x",1,0)</f>
        <v>#REF!</v>
      </c>
      <c r="CS35" s="247"/>
      <c r="CT35" s="247" t="e">
        <f>IF(#REF!="x",1,0)</f>
        <v>#REF!</v>
      </c>
      <c r="CU35" s="247" t="e">
        <f>IF(#REF!="x",1,0)</f>
        <v>#REF!</v>
      </c>
      <c r="CV35" s="247" t="e">
        <f>IF(#REF!="x",1,0)</f>
        <v>#REF!</v>
      </c>
      <c r="CW35" s="247" t="e">
        <f>IF(#REF!="x",1,0)</f>
        <v>#REF!</v>
      </c>
      <c r="CX35" s="247" t="e">
        <f>IF(#REF!="x",1,0)</f>
        <v>#REF!</v>
      </c>
      <c r="CY35" s="247"/>
      <c r="CZ35" s="247" t="e">
        <f>IF(#REF!="x",1,0)</f>
        <v>#REF!</v>
      </c>
      <c r="DA35" s="247" t="e">
        <f>IF(#REF!="x",1,0)</f>
        <v>#REF!</v>
      </c>
      <c r="DB35" s="247" t="e">
        <f>IF(#REF!="x",1,0)</f>
        <v>#REF!</v>
      </c>
      <c r="DC35" s="247" t="e">
        <f>IF(#REF!="x",1,0)</f>
        <v>#REF!</v>
      </c>
      <c r="DD35" s="247" t="e">
        <f>IF(#REF!="x",1,0)</f>
        <v>#REF!</v>
      </c>
      <c r="DE35" s="247"/>
      <c r="DF35" s="247" t="e">
        <f>IF(#REF!="x",1,0)</f>
        <v>#REF!</v>
      </c>
      <c r="DG35" s="247" t="e">
        <f>IF(#REF!="x",1,0)</f>
        <v>#REF!</v>
      </c>
      <c r="DH35" s="247" t="e">
        <f>IF(#REF!="x",1,0)</f>
        <v>#REF!</v>
      </c>
      <c r="DI35" s="247" t="e">
        <f>IF(#REF!="x",1,0)</f>
        <v>#REF!</v>
      </c>
      <c r="DJ35" s="247" t="e">
        <f>IF(#REF!="x",1,0)</f>
        <v>#REF!</v>
      </c>
      <c r="DK35" s="247"/>
      <c r="DL35" s="247" t="e">
        <f>IF(#REF!="x",1,0)</f>
        <v>#REF!</v>
      </c>
      <c r="DM35" s="247" t="e">
        <f>IF(#REF!="x",1,0)</f>
        <v>#REF!</v>
      </c>
      <c r="DN35" s="247" t="e">
        <f>IF(#REF!="x",1,0)</f>
        <v>#REF!</v>
      </c>
      <c r="DO35" s="247" t="e">
        <f>IF(#REF!="x",1,0)</f>
        <v>#REF!</v>
      </c>
      <c r="DP35" s="247" t="e">
        <f>IF(#REF!="x",1,0)</f>
        <v>#REF!</v>
      </c>
      <c r="DQ35" s="247"/>
      <c r="DR35" s="247" t="e">
        <f>IF(#REF!="x",1,0)</f>
        <v>#REF!</v>
      </c>
      <c r="DS35" s="247" t="e">
        <f>IF(#REF!="x",1,0)</f>
        <v>#REF!</v>
      </c>
      <c r="DT35" s="247" t="e">
        <f>IF(#REF!="x",1,0)</f>
        <v>#REF!</v>
      </c>
      <c r="DU35" s="247" t="e">
        <f>IF(#REF!="x",1,0)</f>
        <v>#REF!</v>
      </c>
      <c r="DV35" s="247" t="e">
        <f>IF(#REF!="x",1,0)</f>
        <v>#REF!</v>
      </c>
      <c r="DW35" s="247"/>
      <c r="DX35" s="247" t="e">
        <f>IF(#REF!="x",1,0)</f>
        <v>#REF!</v>
      </c>
      <c r="DY35" s="247" t="e">
        <f>IF(#REF!="x",1,0)</f>
        <v>#REF!</v>
      </c>
      <c r="DZ35" s="247" t="e">
        <f>IF(#REF!="x",1,0)</f>
        <v>#REF!</v>
      </c>
      <c r="EA35" s="247" t="e">
        <f>IF(#REF!="x",1,0)</f>
        <v>#REF!</v>
      </c>
      <c r="EB35" s="247" t="e">
        <f>IF(#REF!="x",1,0)</f>
        <v>#REF!</v>
      </c>
      <c r="EC35" s="247"/>
      <c r="ED35" s="247" t="e">
        <f>IF(#REF!="x",1,0)</f>
        <v>#REF!</v>
      </c>
      <c r="EE35" s="247" t="e">
        <f>IF(#REF!="x",1,0)</f>
        <v>#REF!</v>
      </c>
      <c r="EF35" s="247" t="e">
        <f>IF(#REF!="x",1,0)</f>
        <v>#REF!</v>
      </c>
      <c r="EG35" s="247" t="e">
        <f>IF(#REF!="x",1,0)</f>
        <v>#REF!</v>
      </c>
      <c r="EH35" s="247" t="e">
        <f>IF(#REF!="x",1,0)</f>
        <v>#REF!</v>
      </c>
      <c r="EI35" s="247"/>
      <c r="EJ35" s="247" t="e">
        <f>IF(#REF!="x",1,0)</f>
        <v>#REF!</v>
      </c>
      <c r="EK35" s="247" t="e">
        <f>IF(#REF!="x",1,0)</f>
        <v>#REF!</v>
      </c>
      <c r="EL35" s="247" t="e">
        <f>IF(#REF!="x",1,0)</f>
        <v>#REF!</v>
      </c>
      <c r="EM35" s="247" t="e">
        <f>IF(#REF!="x",1,0)</f>
        <v>#REF!</v>
      </c>
      <c r="EN35" s="247" t="e">
        <f>IF(#REF!="x",1,0)</f>
        <v>#REF!</v>
      </c>
      <c r="EO35" s="247"/>
      <c r="EP35" s="247"/>
      <c r="EQ35" s="247"/>
      <c r="ER35" s="247"/>
      <c r="ES35" s="247" t="e">
        <f>#REF!</f>
        <v>#REF!</v>
      </c>
      <c r="ET35" s="247" t="e">
        <f>IF(#REF!="correct",1,0)</f>
        <v>#REF!</v>
      </c>
      <c r="EU35" s="247" t="e">
        <f>IF(#REF!="correct",1,0)</f>
        <v>#REF!</v>
      </c>
      <c r="EV35" s="247" t="e">
        <f>IF(#REF!="correct",1,0)</f>
        <v>#REF!</v>
      </c>
      <c r="EW35" s="247" t="e">
        <f>IF(#REF!="correct",1,0)</f>
        <v>#REF!</v>
      </c>
      <c r="EX35" s="247" t="e">
        <f>IF(#REF!="correct",1,0)</f>
        <v>#REF!</v>
      </c>
      <c r="EY35" s="247" t="e">
        <f>IF(#REF!="correct",1,0)</f>
        <v>#REF!</v>
      </c>
      <c r="EZ35" s="247" t="e">
        <f>IF(#REF!="correct",1,0)</f>
        <v>#REF!</v>
      </c>
      <c r="FA35" s="247" t="e">
        <f>IF(#REF!="correct",1,0)</f>
        <v>#REF!</v>
      </c>
      <c r="FB35" s="247" t="e">
        <f>IF(#REF!="correct",1,0)</f>
        <v>#REF!</v>
      </c>
      <c r="FC35" s="247" t="e">
        <f>IF(#REF!="correct",1,0)</f>
        <v>#REF!</v>
      </c>
      <c r="FD35" s="247" t="e">
        <f>IF(#REF!="correct",1,0)</f>
        <v>#REF!</v>
      </c>
      <c r="FE35" s="247" t="e">
        <f>IF(#REF!="correct",1,0)</f>
        <v>#REF!</v>
      </c>
      <c r="FF35" s="247" t="e">
        <f>IF(#REF!="correct",1,0)</f>
        <v>#REF!</v>
      </c>
      <c r="FG35" s="247" t="e">
        <f>IF(#REF!="correct",1,0)</f>
        <v>#REF!</v>
      </c>
      <c r="FH35" s="247" t="e">
        <f>IF(#REF!="correct",1,0)</f>
        <v>#REF!</v>
      </c>
      <c r="FI35" s="247" t="e">
        <f>IF(#REF!="correct",1,0)</f>
        <v>#REF!</v>
      </c>
      <c r="FJ35" s="247" t="e">
        <f>IF(#REF!="correct",1,0)</f>
        <v>#REF!</v>
      </c>
      <c r="FK35" s="247" t="e">
        <f>IF(#REF!="correct",1,0)</f>
        <v>#REF!</v>
      </c>
      <c r="FL35" s="247" t="e">
        <f>IF(#REF!="correct",1,0)</f>
        <v>#REF!</v>
      </c>
      <c r="FM35" s="247" t="e">
        <f>IF(#REF!="correct",1,0)</f>
        <v>#REF!</v>
      </c>
      <c r="FN35" s="247" t="e">
        <f>#REF!</f>
        <v>#REF!</v>
      </c>
      <c r="FO35" s="247"/>
      <c r="FP35" s="247"/>
      <c r="FQ35" s="247" t="e">
        <f>#REF!</f>
        <v>#REF!</v>
      </c>
      <c r="FR35" s="247"/>
      <c r="FS35" s="247"/>
      <c r="FT35" s="247" t="e">
        <f>#REF!</f>
        <v>#REF!</v>
      </c>
      <c r="FU35" s="247"/>
      <c r="FV35" s="247" t="e">
        <f>IF(#REF!="correct",1,0)</f>
        <v>#REF!</v>
      </c>
      <c r="FW35" s="247" t="e">
        <f>IF(#REF!="correct",1,0)</f>
        <v>#REF!</v>
      </c>
      <c r="FX35" s="247" t="e">
        <f>IF(#REF!="correct",1,0)</f>
        <v>#REF!</v>
      </c>
      <c r="FY35" s="247" t="e">
        <f>IF(#REF!="correct",1,0)</f>
        <v>#REF!</v>
      </c>
      <c r="FZ35" s="247" t="e">
        <f>IF(#REF!=36,1,0)</f>
        <v>#REF!</v>
      </c>
      <c r="GA35" s="247" t="e">
        <f>IF(#REF!=34,1,0)</f>
        <v>#REF!</v>
      </c>
      <c r="GB35" s="247" t="e">
        <f>IF(#REF!=60,1,0)</f>
        <v>#REF!</v>
      </c>
      <c r="GC35" s="247" t="e">
        <f>IF(#REF!=70,1,0)</f>
        <v>#REF!</v>
      </c>
      <c r="GD35" s="247" t="e">
        <f>IF(OR(#REF!=80,#REF!=81),1,0)</f>
        <v>#REF!</v>
      </c>
      <c r="GE35" s="247" t="e">
        <f>IF(OR(#REF!=82,#REF!=83),1,0)</f>
        <v>#REF!</v>
      </c>
      <c r="GF35" s="247" t="e">
        <f>IF(OR(#REF!=10,#REF!=12),1,0)</f>
        <v>#REF!</v>
      </c>
      <c r="GG35" s="247" t="e">
        <f>IF(OR(#REF!=40,#REF!=41),1,0)</f>
        <v>#REF!</v>
      </c>
      <c r="GH35" s="247" t="e">
        <f>IF(OR(#REF!=45,#REF!=46),1,0)</f>
        <v>#REF!</v>
      </c>
      <c r="GI35" s="247" t="e">
        <f>IF(OR(#REF!=38,#REF!=39),1,0)</f>
        <v>#REF!</v>
      </c>
      <c r="GJ35" s="247" t="e">
        <f>IF(OR(#REF!=32,#REF!=35,#REF!=37),1,0)</f>
        <v>#REF!</v>
      </c>
      <c r="GK35" s="247" t="e">
        <f>IF(OR(#REF!=14,#REF!=15),1,0)</f>
        <v>#REF!</v>
      </c>
      <c r="GL35" s="247" t="e">
        <f>IF(OR(#REF!=23,#REF!=24),1,0)</f>
        <v>#REF!</v>
      </c>
      <c r="GM35" s="247" t="e">
        <f>IF(OR(#REF!=27,#REF!=28),1,0)</f>
        <v>#REF!</v>
      </c>
      <c r="GN35" s="247" t="e">
        <f>IF(OR(#REF!=40,#REF!=42),1,0)</f>
        <v>#REF!</v>
      </c>
      <c r="GO35" s="247" t="e">
        <f>IF(#REF!="correct",1,0)</f>
        <v>#REF!</v>
      </c>
      <c r="GP35" s="247" t="e">
        <f>IF(#REF!="correct",1,0)</f>
        <v>#REF!</v>
      </c>
      <c r="GQ35" s="247" t="e">
        <f>IF(#REF!="correct",1,0)</f>
        <v>#REF!</v>
      </c>
      <c r="GR35" s="247" t="e">
        <f>IF(#REF!="correct",1,0)</f>
        <v>#REF!</v>
      </c>
      <c r="GS35" s="247" t="e">
        <f>IF(#REF!="correct",1,0)</f>
        <v>#REF!</v>
      </c>
      <c r="GT35" s="247" t="e">
        <f>IF(#REF!="correct",1,0)</f>
        <v>#REF!</v>
      </c>
      <c r="GU35" s="247" t="e">
        <f>IF(#REF!="correct",1,0)</f>
        <v>#REF!</v>
      </c>
      <c r="GV35" s="247" t="e">
        <f>IF(#REF!="correct",1,0)</f>
        <v>#REF!</v>
      </c>
      <c r="GW35" s="247" t="e">
        <f>IF(#REF!="correct",1,0)</f>
        <v>#REF!</v>
      </c>
      <c r="GX35" s="247" t="e">
        <f>IF(#REF!="correct",1,0)</f>
        <v>#REF!</v>
      </c>
      <c r="GY35" s="247" t="e">
        <f>IF(#REF!="correct",1,0)</f>
        <v>#REF!</v>
      </c>
      <c r="GZ35" s="247" t="e">
        <f>IF(#REF!="correct",1,0)</f>
        <v>#REF!</v>
      </c>
      <c r="HA35" s="247" t="e">
        <f>IF(#REF!="correct",1,0)</f>
        <v>#REF!</v>
      </c>
      <c r="HB35" s="247" t="e">
        <f>IF(#REF!="correct",1,0)</f>
        <v>#REF!</v>
      </c>
      <c r="HC35" s="247" t="e">
        <f>IF(#REF!="correct",1,0)</f>
        <v>#REF!</v>
      </c>
      <c r="HD35" s="247" t="e">
        <f>IF(#REF!="correct",1,0)</f>
        <v>#REF!</v>
      </c>
      <c r="HE35" s="247" t="e">
        <f>IF(#REF!="correct",1,0)</f>
        <v>#REF!</v>
      </c>
      <c r="HF35" s="247" t="e">
        <f>IF(#REF!="correct",1,0)</f>
        <v>#REF!</v>
      </c>
      <c r="HG35" s="247" t="e">
        <f>IF(#REF!="correct",1,0)</f>
        <v>#REF!</v>
      </c>
      <c r="HH35" s="247" t="e">
        <f>IF(#REF!="correct",1,0)</f>
        <v>#REF!</v>
      </c>
      <c r="HI35" s="247" t="e">
        <f>IF(#REF!="correct",1,0)</f>
        <v>#REF!</v>
      </c>
      <c r="HJ35" s="247" t="e">
        <f>IF(#REF!="correct",1,0)</f>
        <v>#REF!</v>
      </c>
      <c r="HK35" s="247" t="e">
        <f>IF(#REF!="correct",1,0)</f>
        <v>#REF!</v>
      </c>
      <c r="HL35" s="247" t="e">
        <f>IF(#REF!="correct",1,0)</f>
        <v>#REF!</v>
      </c>
      <c r="HM35" s="247" t="e">
        <f>IF(#REF!="correct",1,0)</f>
        <v>#REF!</v>
      </c>
      <c r="HN35" s="247" t="e">
        <f>IF(#REF!="correct",1,0)</f>
        <v>#REF!</v>
      </c>
      <c r="HO35" s="247" t="e">
        <f>IF(#REF!="correct",1,0)</f>
        <v>#REF!</v>
      </c>
      <c r="HP35" s="247" t="e">
        <f>IF(#REF!="correct",1,0)</f>
        <v>#REF!</v>
      </c>
      <c r="HQ35" s="247" t="e">
        <f>IF(#REF!="correct",1,0)</f>
        <v>#REF!</v>
      </c>
      <c r="HR35" s="247" t="e">
        <f>IF(#REF!="correct",1,0)</f>
        <v>#REF!</v>
      </c>
      <c r="HS35" s="247" t="e">
        <f>IF(#REF!="correct",1,0)</f>
        <v>#REF!</v>
      </c>
      <c r="HT35" s="247" t="e">
        <f>IF(#REF!="correct",1,0)</f>
        <v>#REF!</v>
      </c>
      <c r="HU35" s="247" t="e">
        <f>IF(#REF!="correct",1,0)</f>
        <v>#REF!</v>
      </c>
      <c r="HV35" s="247" t="e">
        <f>IF(#REF!="correct",1,0)</f>
        <v>#REF!</v>
      </c>
      <c r="HW35" s="247" t="e">
        <f>IF(#REF!="correct",1,0)</f>
        <v>#REF!</v>
      </c>
      <c r="HX35" s="247" t="e">
        <f>IF(#REF!="correct",1,0)</f>
        <v>#REF!</v>
      </c>
      <c r="HY35" s="247" t="e">
        <f>IF(#REF!="correct",1,0)</f>
        <v>#REF!</v>
      </c>
      <c r="HZ35" s="247" t="e">
        <f>IF(#REF!="correct",1,0)</f>
        <v>#REF!</v>
      </c>
      <c r="IA35" s="247" t="e">
        <f>IF(#REF!="correct",1,0)</f>
        <v>#REF!</v>
      </c>
    </row>
    <row r="36" spans="1:235" ht="57" customHeight="1"/>
    <row r="37" spans="1:235" ht="28.35" hidden="1" customHeight="1">
      <c r="C37" t="s">
        <v>236</v>
      </c>
      <c r="D37" t="s">
        <v>236</v>
      </c>
      <c r="E37" t="s">
        <v>237</v>
      </c>
      <c r="F37" t="s">
        <v>238</v>
      </c>
      <c r="G37" t="s">
        <v>237</v>
      </c>
      <c r="H37" t="s">
        <v>236</v>
      </c>
      <c r="I37" t="s">
        <v>239</v>
      </c>
      <c r="J37" t="s">
        <v>239</v>
      </c>
      <c r="K37" t="s">
        <v>239</v>
      </c>
      <c r="Q37" t="s">
        <v>240</v>
      </c>
      <c r="R37" t="s">
        <v>31</v>
      </c>
      <c r="S37" t="s">
        <v>31</v>
      </c>
      <c r="T37" t="s">
        <v>241</v>
      </c>
      <c r="U37" t="s">
        <v>242</v>
      </c>
      <c r="V37" t="s">
        <v>243</v>
      </c>
      <c r="W37" t="s">
        <v>244</v>
      </c>
      <c r="X37" t="s">
        <v>245</v>
      </c>
      <c r="Y37" t="s">
        <v>246</v>
      </c>
      <c r="Z37" t="s">
        <v>247</v>
      </c>
      <c r="AA37" t="s">
        <v>244</v>
      </c>
      <c r="AB37" t="s">
        <v>246</v>
      </c>
      <c r="AC37" t="s">
        <v>248</v>
      </c>
      <c r="AD37" t="s">
        <v>134</v>
      </c>
      <c r="AE37" t="s">
        <v>249</v>
      </c>
      <c r="AJ37" t="s">
        <v>250</v>
      </c>
      <c r="AK37">
        <v>1</v>
      </c>
      <c r="BB37" t="s">
        <v>251</v>
      </c>
      <c r="BC37" t="s">
        <v>252</v>
      </c>
      <c r="BD37" t="s">
        <v>253</v>
      </c>
      <c r="BE37" t="s">
        <v>254</v>
      </c>
      <c r="BF37" t="s">
        <v>255</v>
      </c>
      <c r="BG37" t="s">
        <v>256</v>
      </c>
      <c r="BH37" t="s">
        <v>257</v>
      </c>
      <c r="BI37" t="s">
        <v>258</v>
      </c>
      <c r="BJ37" t="s">
        <v>242</v>
      </c>
      <c r="BK37" t="s">
        <v>242</v>
      </c>
      <c r="BL37" t="s">
        <v>242</v>
      </c>
      <c r="BM37" t="s">
        <v>242</v>
      </c>
      <c r="BN37" t="s">
        <v>242</v>
      </c>
      <c r="BO37" t="s">
        <v>242</v>
      </c>
      <c r="BP37" t="s">
        <v>242</v>
      </c>
      <c r="BQ37" t="s">
        <v>242</v>
      </c>
      <c r="BR37" t="s">
        <v>242</v>
      </c>
      <c r="BT37" t="s">
        <v>242</v>
      </c>
      <c r="BU37" t="s">
        <v>242</v>
      </c>
      <c r="BV37" t="s">
        <v>242</v>
      </c>
      <c r="BW37" t="s">
        <v>242</v>
      </c>
      <c r="BX37" t="s">
        <v>242</v>
      </c>
      <c r="BY37" t="s">
        <v>242</v>
      </c>
      <c r="BZ37" t="s">
        <v>242</v>
      </c>
      <c r="CA37" t="s">
        <v>242</v>
      </c>
      <c r="EO37" t="s">
        <v>242</v>
      </c>
      <c r="ET37" t="s">
        <v>242</v>
      </c>
      <c r="EU37" t="s">
        <v>242</v>
      </c>
      <c r="EV37" t="s">
        <v>242</v>
      </c>
      <c r="EW37" t="s">
        <v>242</v>
      </c>
      <c r="EX37" t="s">
        <v>242</v>
      </c>
      <c r="FC37" t="s">
        <v>242</v>
      </c>
      <c r="FN37" t="s">
        <v>242</v>
      </c>
      <c r="FO37" t="s">
        <v>242</v>
      </c>
      <c r="FP37" t="s">
        <v>242</v>
      </c>
      <c r="FQ37" t="s">
        <v>242</v>
      </c>
      <c r="FR37" t="s">
        <v>242</v>
      </c>
      <c r="FS37" t="s">
        <v>242</v>
      </c>
    </row>
    <row r="38" spans="1:235" ht="28.35" hidden="1" customHeight="1">
      <c r="C38" t="s">
        <v>259</v>
      </c>
      <c r="D38" t="s">
        <v>259</v>
      </c>
      <c r="E38" t="s">
        <v>259</v>
      </c>
      <c r="F38" t="s">
        <v>260</v>
      </c>
      <c r="G38" t="s">
        <v>259</v>
      </c>
      <c r="H38" t="s">
        <v>259</v>
      </c>
      <c r="I38" t="s">
        <v>237</v>
      </c>
      <c r="J38" t="s">
        <v>237</v>
      </c>
      <c r="K38" t="s">
        <v>261</v>
      </c>
      <c r="Q38" t="s">
        <v>29</v>
      </c>
      <c r="R38" t="s">
        <v>262</v>
      </c>
      <c r="S38" t="s">
        <v>263</v>
      </c>
      <c r="T38" t="s">
        <v>264</v>
      </c>
      <c r="U38" t="s">
        <v>265</v>
      </c>
      <c r="V38" t="s">
        <v>266</v>
      </c>
      <c r="W38" t="s">
        <v>243</v>
      </c>
      <c r="X38" t="s">
        <v>134</v>
      </c>
      <c r="Y38" t="s">
        <v>267</v>
      </c>
      <c r="Z38" t="s">
        <v>268</v>
      </c>
      <c r="AA38" t="s">
        <v>269</v>
      </c>
      <c r="AB38" t="s">
        <v>270</v>
      </c>
      <c r="AC38" t="s">
        <v>271</v>
      </c>
      <c r="AD38" t="s">
        <v>272</v>
      </c>
      <c r="AE38" t="s">
        <v>273</v>
      </c>
      <c r="AJ38" t="s">
        <v>243</v>
      </c>
      <c r="AK38">
        <v>2</v>
      </c>
      <c r="BB38" t="s">
        <v>274</v>
      </c>
      <c r="BC38" t="s">
        <v>275</v>
      </c>
      <c r="BD38" t="s">
        <v>276</v>
      </c>
      <c r="BE38" t="s">
        <v>277</v>
      </c>
      <c r="BF38" t="s">
        <v>45</v>
      </c>
      <c r="BG38" t="s">
        <v>218</v>
      </c>
      <c r="BH38" t="s">
        <v>278</v>
      </c>
      <c r="BI38" t="s">
        <v>279</v>
      </c>
      <c r="BJ38" t="s">
        <v>265</v>
      </c>
      <c r="BK38" t="s">
        <v>265</v>
      </c>
      <c r="BL38" t="s">
        <v>265</v>
      </c>
      <c r="BM38" t="s">
        <v>265</v>
      </c>
      <c r="BN38" t="s">
        <v>265</v>
      </c>
      <c r="BO38" t="s">
        <v>265</v>
      </c>
      <c r="BP38" t="s">
        <v>265</v>
      </c>
      <c r="BQ38" t="s">
        <v>265</v>
      </c>
      <c r="BR38" t="s">
        <v>265</v>
      </c>
      <c r="BT38" t="s">
        <v>265</v>
      </c>
      <c r="BU38" t="s">
        <v>265</v>
      </c>
      <c r="BV38" t="s">
        <v>265</v>
      </c>
      <c r="BW38" t="s">
        <v>265</v>
      </c>
      <c r="BX38" t="s">
        <v>265</v>
      </c>
      <c r="BY38" t="s">
        <v>265</v>
      </c>
      <c r="BZ38" t="s">
        <v>265</v>
      </c>
      <c r="CA38" t="s">
        <v>265</v>
      </c>
      <c r="EO38" t="s">
        <v>265</v>
      </c>
      <c r="ET38" t="s">
        <v>265</v>
      </c>
      <c r="EU38" t="s">
        <v>265</v>
      </c>
      <c r="EV38" t="s">
        <v>265</v>
      </c>
      <c r="EW38" t="s">
        <v>265</v>
      </c>
      <c r="EX38" t="s">
        <v>265</v>
      </c>
      <c r="FC38" t="s">
        <v>265</v>
      </c>
      <c r="FN38" t="s">
        <v>265</v>
      </c>
      <c r="FO38" t="s">
        <v>265</v>
      </c>
      <c r="FP38" t="s">
        <v>265</v>
      </c>
      <c r="FQ38" t="s">
        <v>265</v>
      </c>
      <c r="FR38" t="s">
        <v>265</v>
      </c>
      <c r="FS38" t="s">
        <v>265</v>
      </c>
    </row>
    <row r="39" spans="1:235" ht="28.35" hidden="1" customHeight="1">
      <c r="C39" t="s">
        <v>261</v>
      </c>
      <c r="D39" t="s">
        <v>261</v>
      </c>
      <c r="E39" t="s">
        <v>261</v>
      </c>
      <c r="F39" t="s">
        <v>261</v>
      </c>
      <c r="G39" t="s">
        <v>261</v>
      </c>
      <c r="H39" t="s">
        <v>261</v>
      </c>
      <c r="I39" t="s">
        <v>280</v>
      </c>
      <c r="J39" t="s">
        <v>280</v>
      </c>
      <c r="K39" t="s">
        <v>260</v>
      </c>
      <c r="Q39" t="s">
        <v>281</v>
      </c>
      <c r="R39" t="s">
        <v>30</v>
      </c>
      <c r="S39" t="s">
        <v>217</v>
      </c>
      <c r="T39" t="s">
        <v>282</v>
      </c>
      <c r="U39" t="s">
        <v>283</v>
      </c>
      <c r="V39" t="s">
        <v>284</v>
      </c>
      <c r="W39" t="s">
        <v>285</v>
      </c>
      <c r="X39" t="s">
        <v>286</v>
      </c>
      <c r="Y39" t="s">
        <v>197</v>
      </c>
      <c r="Z39" t="s">
        <v>216</v>
      </c>
      <c r="AA39" t="s">
        <v>287</v>
      </c>
      <c r="AB39" t="s">
        <v>288</v>
      </c>
      <c r="AC39" t="s">
        <v>286</v>
      </c>
      <c r="AD39" t="s">
        <v>289</v>
      </c>
      <c r="AE39" t="s">
        <v>290</v>
      </c>
      <c r="AJ39" t="s">
        <v>291</v>
      </c>
      <c r="AK39">
        <v>3</v>
      </c>
      <c r="BB39" t="s">
        <v>292</v>
      </c>
      <c r="BC39" t="s">
        <v>293</v>
      </c>
      <c r="BD39" t="s">
        <v>294</v>
      </c>
      <c r="BE39" t="s">
        <v>295</v>
      </c>
      <c r="BF39" t="s">
        <v>296</v>
      </c>
      <c r="BG39" t="s">
        <v>213</v>
      </c>
      <c r="BH39" t="s">
        <v>244</v>
      </c>
      <c r="BI39" t="s">
        <v>297</v>
      </c>
      <c r="BJ39" t="s">
        <v>298</v>
      </c>
      <c r="BK39" t="s">
        <v>298</v>
      </c>
      <c r="BL39" t="s">
        <v>298</v>
      </c>
      <c r="BM39" t="s">
        <v>298</v>
      </c>
      <c r="BN39" t="s">
        <v>298</v>
      </c>
      <c r="BO39" t="s">
        <v>298</v>
      </c>
      <c r="BP39" t="s">
        <v>298</v>
      </c>
      <c r="BQ39" t="s">
        <v>298</v>
      </c>
      <c r="BR39" t="s">
        <v>298</v>
      </c>
      <c r="BT39" t="s">
        <v>298</v>
      </c>
      <c r="BU39" t="s">
        <v>298</v>
      </c>
      <c r="BV39" t="s">
        <v>298</v>
      </c>
      <c r="BW39" t="s">
        <v>298</v>
      </c>
      <c r="BX39" t="s">
        <v>298</v>
      </c>
      <c r="BY39" t="s">
        <v>298</v>
      </c>
      <c r="BZ39" t="s">
        <v>298</v>
      </c>
      <c r="CA39" t="s">
        <v>298</v>
      </c>
      <c r="EO39" t="s">
        <v>298</v>
      </c>
      <c r="ET39" t="s">
        <v>298</v>
      </c>
      <c r="EU39" t="s">
        <v>298</v>
      </c>
      <c r="EV39" t="s">
        <v>298</v>
      </c>
      <c r="EW39" t="s">
        <v>298</v>
      </c>
      <c r="EX39" t="s">
        <v>298</v>
      </c>
      <c r="FC39" t="s">
        <v>298</v>
      </c>
      <c r="FN39" t="s">
        <v>298</v>
      </c>
      <c r="FO39" t="s">
        <v>298</v>
      </c>
      <c r="FP39" t="s">
        <v>298</v>
      </c>
      <c r="FQ39" t="s">
        <v>298</v>
      </c>
      <c r="FR39" t="s">
        <v>298</v>
      </c>
      <c r="FS39" t="s">
        <v>298</v>
      </c>
    </row>
    <row r="40" spans="1:235" ht="28.35" hidden="1" customHeight="1">
      <c r="C40" t="s">
        <v>299</v>
      </c>
      <c r="D40" t="s">
        <v>299</v>
      </c>
      <c r="E40" t="s">
        <v>300</v>
      </c>
      <c r="F40" t="s">
        <v>301</v>
      </c>
      <c r="G40" t="s">
        <v>300</v>
      </c>
      <c r="H40" t="s">
        <v>299</v>
      </c>
      <c r="I40" t="s">
        <v>260</v>
      </c>
      <c r="J40" t="s">
        <v>260</v>
      </c>
      <c r="K40" t="s">
        <v>302</v>
      </c>
      <c r="Q40" t="s">
        <v>303</v>
      </c>
      <c r="R40" t="s">
        <v>304</v>
      </c>
      <c r="S40" t="s">
        <v>305</v>
      </c>
      <c r="T40" t="s">
        <v>306</v>
      </c>
      <c r="U40" t="s">
        <v>307</v>
      </c>
      <c r="V40" t="s">
        <v>308</v>
      </c>
      <c r="W40" t="s">
        <v>309</v>
      </c>
      <c r="X40" t="s">
        <v>310</v>
      </c>
      <c r="Y40" t="s">
        <v>207</v>
      </c>
      <c r="Z40" t="s">
        <v>133</v>
      </c>
      <c r="AA40" t="s">
        <v>311</v>
      </c>
      <c r="AB40" t="s">
        <v>267</v>
      </c>
      <c r="AC40" t="s">
        <v>312</v>
      </c>
      <c r="AD40" t="s">
        <v>313</v>
      </c>
      <c r="AE40" t="s">
        <v>314</v>
      </c>
      <c r="AJ40" t="s">
        <v>315</v>
      </c>
      <c r="AK40">
        <v>4</v>
      </c>
      <c r="BB40" t="s">
        <v>283</v>
      </c>
      <c r="BC40" t="s">
        <v>283</v>
      </c>
      <c r="BD40" t="s">
        <v>283</v>
      </c>
      <c r="BE40" t="s">
        <v>283</v>
      </c>
      <c r="BF40" t="s">
        <v>316</v>
      </c>
      <c r="BG40" t="s">
        <v>317</v>
      </c>
      <c r="BH40" t="s">
        <v>318</v>
      </c>
      <c r="BI40" t="s">
        <v>319</v>
      </c>
    </row>
    <row r="41" spans="1:235" ht="28.35" hidden="1" customHeight="1">
      <c r="C41" t="s">
        <v>320</v>
      </c>
      <c r="D41" t="s">
        <v>320</v>
      </c>
      <c r="E41" t="s">
        <v>321</v>
      </c>
      <c r="F41" t="s">
        <v>300</v>
      </c>
      <c r="G41" t="s">
        <v>239</v>
      </c>
      <c r="H41" t="s">
        <v>320</v>
      </c>
      <c r="I41" t="s">
        <v>322</v>
      </c>
      <c r="J41" t="s">
        <v>302</v>
      </c>
      <c r="K41" t="s">
        <v>300</v>
      </c>
      <c r="Q41" t="s">
        <v>283</v>
      </c>
      <c r="R41" t="s">
        <v>283</v>
      </c>
      <c r="S41" t="s">
        <v>283</v>
      </c>
      <c r="T41" t="s">
        <v>283</v>
      </c>
      <c r="U41" t="s">
        <v>283</v>
      </c>
      <c r="V41" t="s">
        <v>283</v>
      </c>
      <c r="W41" t="s">
        <v>283</v>
      </c>
      <c r="X41" t="s">
        <v>283</v>
      </c>
      <c r="Y41" t="s">
        <v>283</v>
      </c>
      <c r="Z41" t="s">
        <v>283</v>
      </c>
      <c r="AA41" t="s">
        <v>283</v>
      </c>
      <c r="AB41" t="s">
        <v>283</v>
      </c>
      <c r="AC41" t="s">
        <v>283</v>
      </c>
      <c r="AD41" t="s">
        <v>283</v>
      </c>
      <c r="AE41" t="s">
        <v>283</v>
      </c>
      <c r="AJ41" t="s">
        <v>283</v>
      </c>
      <c r="AK41" t="s">
        <v>283</v>
      </c>
      <c r="AL41" t="s">
        <v>283</v>
      </c>
      <c r="BF41" t="s">
        <v>283</v>
      </c>
      <c r="BG41" t="s">
        <v>283</v>
      </c>
      <c r="BH41" t="s">
        <v>283</v>
      </c>
      <c r="BI41" t="s">
        <v>283</v>
      </c>
    </row>
    <row r="42" spans="1:235" ht="57" hidden="1" customHeight="1">
      <c r="C42" t="s">
        <v>283</v>
      </c>
      <c r="D42" t="s">
        <v>283</v>
      </c>
      <c r="E42" t="s">
        <v>283</v>
      </c>
      <c r="F42" t="s">
        <v>283</v>
      </c>
      <c r="G42" t="s">
        <v>283</v>
      </c>
      <c r="H42" t="s">
        <v>283</v>
      </c>
      <c r="I42" t="s">
        <v>283</v>
      </c>
      <c r="J42" t="s">
        <v>283</v>
      </c>
      <c r="K42" t="s">
        <v>283</v>
      </c>
      <c r="Q42" t="s">
        <v>283</v>
      </c>
    </row>
    <row r="43" spans="1:235" ht="57" customHeight="1"/>
  </sheetData>
  <mergeCells count="54">
    <mergeCell ref="FN3:FP3"/>
    <mergeCell ref="FQ3:FS3"/>
    <mergeCell ref="EO3:EO4"/>
    <mergeCell ref="EP3:EP4"/>
    <mergeCell ref="EQ3:EQ4"/>
    <mergeCell ref="ER3:ER4"/>
    <mergeCell ref="ES3:ES4"/>
    <mergeCell ref="DX3:EB3"/>
    <mergeCell ref="EC3:EC4"/>
    <mergeCell ref="ED3:EH3"/>
    <mergeCell ref="EI3:EI4"/>
    <mergeCell ref="EJ3:EN3"/>
    <mergeCell ref="DK3:DK4"/>
    <mergeCell ref="DL3:DP3"/>
    <mergeCell ref="DQ3:DQ4"/>
    <mergeCell ref="DR3:DV3"/>
    <mergeCell ref="DW3:DW4"/>
    <mergeCell ref="HD2:HM2"/>
    <mergeCell ref="HN2:IA2"/>
    <mergeCell ref="BU3:BU4"/>
    <mergeCell ref="BV3:BZ3"/>
    <mergeCell ref="CA3:CA4"/>
    <mergeCell ref="CB3:CF3"/>
    <mergeCell ref="CG3:CG4"/>
    <mergeCell ref="CH3:CL3"/>
    <mergeCell ref="CM3:CM4"/>
    <mergeCell ref="CN3:CR3"/>
    <mergeCell ref="CS3:CS4"/>
    <mergeCell ref="CT3:CX3"/>
    <mergeCell ref="CY3:CY4"/>
    <mergeCell ref="CZ3:DD3"/>
    <mergeCell ref="DE3:DE4"/>
    <mergeCell ref="DF3:DJ3"/>
    <mergeCell ref="FN2:FS2"/>
    <mergeCell ref="FT2:FU2"/>
    <mergeCell ref="FV2:FY2"/>
    <mergeCell ref="FZ2:GN2"/>
    <mergeCell ref="GO2:HC2"/>
    <mergeCell ref="C1:AL1"/>
    <mergeCell ref="AM1:ES1"/>
    <mergeCell ref="ET1:IA1"/>
    <mergeCell ref="C2:P2"/>
    <mergeCell ref="Q2:T2"/>
    <mergeCell ref="U2:Y2"/>
    <mergeCell ref="Z2:AJ2"/>
    <mergeCell ref="AK2:AL2"/>
    <mergeCell ref="AM2:BA2"/>
    <mergeCell ref="BB2:BE2"/>
    <mergeCell ref="BF2:BI2"/>
    <mergeCell ref="BJ2:BT2"/>
    <mergeCell ref="BU2:EO2"/>
    <mergeCell ref="EP2:ES2"/>
    <mergeCell ref="ET2:FC2"/>
    <mergeCell ref="FD2:FM2"/>
  </mergeCells>
  <pageMargins left="0.75" right="0.75" top="1" bottom="1" header="0.51180555555555496" footer="0.51180555555555496"/>
  <pageSetup paperSize="9" firstPageNumber="0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BE33D"/>
  </sheetPr>
  <dimension ref="A1:S2"/>
  <sheetViews>
    <sheetView zoomScale="90" zoomScaleNormal="90" workbookViewId="0">
      <selection activeCell="E2" sqref="E2"/>
    </sheetView>
  </sheetViews>
  <sheetFormatPr baseColWidth="10" defaultColWidth="8.375" defaultRowHeight="15.75"/>
  <cols>
    <col min="1" max="1" width="10.625" customWidth="1"/>
    <col min="2" max="2" width="9.75" customWidth="1"/>
    <col min="3" max="3" width="10.875" customWidth="1"/>
    <col min="4" max="4" width="15.875" customWidth="1"/>
    <col min="1024" max="1024" width="10.5" customWidth="1"/>
  </cols>
  <sheetData>
    <row r="1" spans="1:19" ht="102">
      <c r="A1" s="248" t="s">
        <v>323</v>
      </c>
      <c r="B1" s="248" t="s">
        <v>324</v>
      </c>
      <c r="C1" s="248" t="s">
        <v>2</v>
      </c>
      <c r="D1" s="249" t="s">
        <v>325</v>
      </c>
      <c r="E1" s="133" t="s">
        <v>69</v>
      </c>
      <c r="F1" s="133" t="s">
        <v>70</v>
      </c>
      <c r="G1" s="133" t="s">
        <v>71</v>
      </c>
      <c r="H1" s="133" t="s">
        <v>72</v>
      </c>
      <c r="I1" s="133" t="s">
        <v>73</v>
      </c>
      <c r="J1" s="133" t="s">
        <v>74</v>
      </c>
      <c r="K1" s="133" t="s">
        <v>75</v>
      </c>
      <c r="L1" s="133" t="s">
        <v>76</v>
      </c>
      <c r="M1" s="134" t="s">
        <v>77</v>
      </c>
      <c r="N1" s="134" t="s">
        <v>78</v>
      </c>
      <c r="O1" s="134" t="s">
        <v>79</v>
      </c>
      <c r="P1" s="134" t="s">
        <v>80</v>
      </c>
      <c r="Q1" s="134" t="s">
        <v>81</v>
      </c>
      <c r="R1" s="135" t="s">
        <v>82</v>
      </c>
      <c r="S1" s="134" t="s">
        <v>83</v>
      </c>
    </row>
    <row r="2" spans="1:19">
      <c r="A2" t="str">
        <f>Classe!I6</f>
        <v>partenaires</v>
      </c>
      <c r="B2">
        <f>Classe!D6</f>
        <v>0</v>
      </c>
      <c r="C2">
        <f>Classe!G6</f>
        <v>0</v>
      </c>
      <c r="D2" t="str">
        <f>B2&amp;" "&amp;C2</f>
        <v>0 0</v>
      </c>
      <c r="E2" s="250">
        <f>Analyse!D39</f>
        <v>54.166666666666664</v>
      </c>
      <c r="F2" s="250">
        <f>Analyse!E39</f>
        <v>62.5</v>
      </c>
      <c r="G2" s="250">
        <f>Analyse!F39</f>
        <v>46.666666666666664</v>
      </c>
      <c r="H2" s="250">
        <f>Analyse!G39</f>
        <v>71.111111111111114</v>
      </c>
      <c r="I2" s="250">
        <f>Analyse!H39</f>
        <v>58.333333333333336</v>
      </c>
      <c r="J2" s="250">
        <f>Analyse!I39</f>
        <v>66.666666666666671</v>
      </c>
      <c r="K2" s="250">
        <f>Analyse!J39</f>
        <v>100</v>
      </c>
      <c r="L2" s="250">
        <f>Analyse!K39</f>
        <v>53.267973856209153</v>
      </c>
      <c r="M2" s="250">
        <f>Analyse!L39</f>
        <v>70</v>
      </c>
      <c r="N2" s="250">
        <f>Analyse!M39</f>
        <v>55.555555555555564</v>
      </c>
      <c r="O2" s="250">
        <f>Analyse!N39</f>
        <v>63.333333333333336</v>
      </c>
      <c r="P2" s="250">
        <f>Analyse!O39</f>
        <v>57.777777777777771</v>
      </c>
      <c r="Q2" s="250">
        <f>Analyse!P39</f>
        <v>76.666666666666671</v>
      </c>
      <c r="R2" s="250">
        <f>Analyse!Q39</f>
        <v>64.444444444444443</v>
      </c>
      <c r="S2" s="250">
        <f>Analyse!R39</f>
        <v>70.833333333333329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Roman,Normal"&amp;A</oddHeader>
    <oddFooter>&amp;C&amp;"Times New Roman,Normal"Page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Classe</vt:lpstr>
      <vt:lpstr>Saisie résultats</vt:lpstr>
      <vt:lpstr>Analyse</vt:lpstr>
      <vt:lpstr>Eval déb CE1 2022 résults indiv</vt:lpstr>
      <vt:lpstr>moulinette</vt:lpstr>
      <vt:lpstr>extract directeur</vt:lpstr>
      <vt:lpstr>'Eval déb CE1 2022 résults indiv'!Zone_d_impression</vt:lpstr>
    </vt:vector>
  </TitlesOfParts>
  <Company>AEFE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</dc:creator>
  <dc:description/>
  <cp:lastModifiedBy>ien</cp:lastModifiedBy>
  <cp:revision>30</cp:revision>
  <dcterms:created xsi:type="dcterms:W3CDTF">2018-09-08T09:24:46Z</dcterms:created>
  <dcterms:modified xsi:type="dcterms:W3CDTF">2022-09-12T15:34:18Z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AEFE</vt:lpwstr>
  </property>
  <property fmtid="{D5CDD505-2E9C-101B-9397-08002B2CF9AE}" pid="4" name="ContentTypeId">
    <vt:lpwstr>0x010100349A5FD279457D4FBA166B0AB36492D8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