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en\Desktop\MI_CP_2023\"/>
    </mc:Choice>
  </mc:AlternateContent>
  <xr:revisionPtr revIDLastSave="0" documentId="13_ncr:1_{30AE3675-FEE7-4835-85DE-D971A2B69E66}" xr6:coauthVersionLast="47" xr6:coauthVersionMax="47" xr10:uidLastSave="{00000000-0000-0000-0000-000000000000}"/>
  <bookViews>
    <workbookView xWindow="-120" yWindow="-120" windowWidth="29040" windowHeight="15840" tabRatio="546" xr2:uid="{00000000-000D-0000-FFFF-FFFF00000000}"/>
  </bookViews>
  <sheets>
    <sheet name="Classe" sheetId="1" r:id="rId1"/>
    <sheet name="Saisie résultats_2" sheetId="5" r:id="rId2"/>
    <sheet name="Analyse_2" sheetId="6" r:id="rId3"/>
    <sheet name="Eval mi-CP 2023 résults indiv" sheetId="7" r:id="rId4"/>
    <sheet name="moulinette" sheetId="8" state="hidden" r:id="rId5"/>
  </sheets>
  <definedNames>
    <definedName name="_xlnm.Print_Area" localSheetId="3">'Eval mi-CP 2023 résults indiv'!$A$1:$K$71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5" l="1"/>
  <c r="B6" i="5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P4" i="6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Q140" i="6" l="1"/>
  <c r="AC8" i="6"/>
  <c r="Q144" i="6"/>
  <c r="Q145" i="6"/>
  <c r="Q148" i="6"/>
  <c r="Q149" i="6"/>
  <c r="Q152" i="6"/>
  <c r="Q153" i="6"/>
  <c r="Q155" i="6"/>
  <c r="Q156" i="6"/>
  <c r="Q157" i="6"/>
  <c r="Q159" i="6"/>
  <c r="Q160" i="6"/>
  <c r="AC28" i="6"/>
  <c r="Q164" i="6"/>
  <c r="AC32" i="6"/>
  <c r="Q137" i="6"/>
  <c r="P5" i="6"/>
  <c r="P138" i="6" s="1"/>
  <c r="P6" i="6"/>
  <c r="P139" i="6" s="1"/>
  <c r="P7" i="6"/>
  <c r="P8" i="6"/>
  <c r="P141" i="6" s="1"/>
  <c r="P9" i="6"/>
  <c r="P142" i="6" s="1"/>
  <c r="P10" i="6"/>
  <c r="P11" i="6"/>
  <c r="P12" i="6"/>
  <c r="P145" i="6" s="1"/>
  <c r="P13" i="6"/>
  <c r="P146" i="6" s="1"/>
  <c r="P14" i="6"/>
  <c r="P15" i="6"/>
  <c r="P16" i="6"/>
  <c r="P149" i="6" s="1"/>
  <c r="P17" i="6"/>
  <c r="P150" i="6" s="1"/>
  <c r="P18" i="6"/>
  <c r="P151" i="6" s="1"/>
  <c r="P19" i="6"/>
  <c r="P20" i="6"/>
  <c r="P153" i="6" s="1"/>
  <c r="P21" i="6"/>
  <c r="P154" i="6" s="1"/>
  <c r="P22" i="6"/>
  <c r="AE22" i="6" s="1"/>
  <c r="P23" i="6"/>
  <c r="P24" i="6"/>
  <c r="P157" i="6" s="1"/>
  <c r="P25" i="6"/>
  <c r="P158" i="6" s="1"/>
  <c r="P26" i="6"/>
  <c r="AE26" i="6" s="1"/>
  <c r="P27" i="6"/>
  <c r="P28" i="6"/>
  <c r="P161" i="6" s="1"/>
  <c r="P29" i="6"/>
  <c r="P162" i="6" s="1"/>
  <c r="P30" i="6"/>
  <c r="P31" i="6"/>
  <c r="P32" i="6"/>
  <c r="P165" i="6" s="1"/>
  <c r="P33" i="6"/>
  <c r="P34" i="6"/>
  <c r="P167" i="6" s="1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154" i="6" s="1"/>
  <c r="L22" i="6"/>
  <c r="L23" i="6"/>
  <c r="L24" i="6"/>
  <c r="L25" i="6"/>
  <c r="L158" i="6" s="1"/>
  <c r="L26" i="6"/>
  <c r="L27" i="6"/>
  <c r="L28" i="6"/>
  <c r="L29" i="6"/>
  <c r="L30" i="6"/>
  <c r="L31" i="6"/>
  <c r="L32" i="6"/>
  <c r="L165" i="6" s="1"/>
  <c r="L33" i="6"/>
  <c r="L34" i="6"/>
  <c r="L167" i="6" s="1"/>
  <c r="L4" i="6"/>
  <c r="L137" i="6" s="1"/>
  <c r="J5" i="6"/>
  <c r="J6" i="6"/>
  <c r="J139" i="6" s="1"/>
  <c r="J7" i="6"/>
  <c r="J140" i="6" s="1"/>
  <c r="J8" i="6"/>
  <c r="J141" i="6" s="1"/>
  <c r="J9" i="6"/>
  <c r="J10" i="6"/>
  <c r="J143" i="6" s="1"/>
  <c r="J11" i="6"/>
  <c r="J144" i="6" s="1"/>
  <c r="J12" i="6"/>
  <c r="J13" i="6"/>
  <c r="J14" i="6"/>
  <c r="J147" i="6" s="1"/>
  <c r="J15" i="6"/>
  <c r="J148" i="6" s="1"/>
  <c r="J16" i="6"/>
  <c r="J149" i="6" s="1"/>
  <c r="J17" i="6"/>
  <c r="J150" i="6" s="1"/>
  <c r="J18" i="6"/>
  <c r="J151" i="6" s="1"/>
  <c r="J19" i="6"/>
  <c r="J152" i="6" s="1"/>
  <c r="J20" i="6"/>
  <c r="J153" i="6" s="1"/>
  <c r="J21" i="6"/>
  <c r="J154" i="6" s="1"/>
  <c r="J22" i="6"/>
  <c r="J155" i="6" s="1"/>
  <c r="J23" i="6"/>
  <c r="J156" i="6" s="1"/>
  <c r="J24" i="6"/>
  <c r="J157" i="6" s="1"/>
  <c r="J25" i="6"/>
  <c r="J158" i="6" s="1"/>
  <c r="J26" i="6"/>
  <c r="J159" i="6" s="1"/>
  <c r="J27" i="6"/>
  <c r="J160" i="6" s="1"/>
  <c r="J28" i="6"/>
  <c r="J161" i="6" s="1"/>
  <c r="J29" i="6"/>
  <c r="J30" i="6"/>
  <c r="J163" i="6" s="1"/>
  <c r="J31" i="6"/>
  <c r="J164" i="6" s="1"/>
  <c r="J32" i="6"/>
  <c r="J165" i="6" s="1"/>
  <c r="J33" i="6"/>
  <c r="J34" i="6"/>
  <c r="J167" i="6" s="1"/>
  <c r="J4" i="6"/>
  <c r="G5" i="6"/>
  <c r="G138" i="6" s="1"/>
  <c r="G6" i="6"/>
  <c r="G139" i="6" s="1"/>
  <c r="G7" i="6"/>
  <c r="G140" i="6" s="1"/>
  <c r="G8" i="6"/>
  <c r="G141" i="6" s="1"/>
  <c r="G9" i="6"/>
  <c r="G142" i="6" s="1"/>
  <c r="G10" i="6"/>
  <c r="G11" i="6"/>
  <c r="G144" i="6" s="1"/>
  <c r="G12" i="6"/>
  <c r="G145" i="6" s="1"/>
  <c r="G13" i="6"/>
  <c r="G146" i="6" s="1"/>
  <c r="G14" i="6"/>
  <c r="G147" i="6" s="1"/>
  <c r="G15" i="6"/>
  <c r="G148" i="6" s="1"/>
  <c r="G16" i="6"/>
  <c r="G149" i="6" s="1"/>
  <c r="G17" i="6"/>
  <c r="G150" i="6" s="1"/>
  <c r="G18" i="6"/>
  <c r="G19" i="6"/>
  <c r="G152" i="6" s="1"/>
  <c r="G20" i="6"/>
  <c r="G153" i="6" s="1"/>
  <c r="G21" i="6"/>
  <c r="G154" i="6" s="1"/>
  <c r="G22" i="6"/>
  <c r="G23" i="6"/>
  <c r="G156" i="6" s="1"/>
  <c r="G24" i="6"/>
  <c r="G157" i="6" s="1"/>
  <c r="G25" i="6"/>
  <c r="G26" i="6"/>
  <c r="G27" i="6"/>
  <c r="G160" i="6" s="1"/>
  <c r="G28" i="6"/>
  <c r="G161" i="6" s="1"/>
  <c r="G29" i="6"/>
  <c r="G30" i="6"/>
  <c r="G31" i="6"/>
  <c r="G164" i="6" s="1"/>
  <c r="G32" i="6"/>
  <c r="G165" i="6" s="1"/>
  <c r="G33" i="6"/>
  <c r="G166" i="6" s="1"/>
  <c r="G34" i="6"/>
  <c r="G4" i="6"/>
  <c r="D9" i="6"/>
  <c r="U9" i="6" s="1"/>
  <c r="D10" i="6"/>
  <c r="D11" i="6"/>
  <c r="D12" i="6"/>
  <c r="D13" i="6"/>
  <c r="U13" i="6" s="1"/>
  <c r="D14" i="6"/>
  <c r="D15" i="6"/>
  <c r="D16" i="6"/>
  <c r="D17" i="6"/>
  <c r="U17" i="6" s="1"/>
  <c r="D18" i="6"/>
  <c r="D19" i="6"/>
  <c r="D20" i="6"/>
  <c r="D21" i="6"/>
  <c r="D154" i="6" s="1"/>
  <c r="D22" i="6"/>
  <c r="D23" i="6"/>
  <c r="D24" i="6"/>
  <c r="D25" i="6"/>
  <c r="D158" i="6" s="1"/>
  <c r="D26" i="6"/>
  <c r="D27" i="6"/>
  <c r="D28" i="6"/>
  <c r="D29" i="6"/>
  <c r="D162" i="6" s="1"/>
  <c r="D30" i="6"/>
  <c r="D31" i="6"/>
  <c r="D32" i="6"/>
  <c r="D165" i="6" s="1"/>
  <c r="D33" i="6"/>
  <c r="D166" i="6" s="1"/>
  <c r="D34" i="6"/>
  <c r="D5" i="6"/>
  <c r="U5" i="6" s="1"/>
  <c r="D6" i="6"/>
  <c r="D139" i="6" s="1"/>
  <c r="D7" i="6"/>
  <c r="D8" i="6"/>
  <c r="D4" i="6"/>
  <c r="I4" i="6"/>
  <c r="I137" i="6" s="1"/>
  <c r="IA35" i="8"/>
  <c r="HZ35" i="8"/>
  <c r="HY35" i="8"/>
  <c r="HX35" i="8"/>
  <c r="HW35" i="8"/>
  <c r="HV35" i="8"/>
  <c r="HU35" i="8"/>
  <c r="HT35" i="8"/>
  <c r="HS35" i="8"/>
  <c r="HR35" i="8"/>
  <c r="HQ35" i="8"/>
  <c r="HP35" i="8"/>
  <c r="HO35" i="8"/>
  <c r="HN35" i="8"/>
  <c r="HM35" i="8"/>
  <c r="HL35" i="8"/>
  <c r="HK35" i="8"/>
  <c r="HJ35" i="8"/>
  <c r="HI35" i="8"/>
  <c r="HH35" i="8"/>
  <c r="HG35" i="8"/>
  <c r="HF35" i="8"/>
  <c r="HE35" i="8"/>
  <c r="HD35" i="8"/>
  <c r="HC35" i="8"/>
  <c r="HB35" i="8"/>
  <c r="HA35" i="8"/>
  <c r="GZ35" i="8"/>
  <c r="GY35" i="8"/>
  <c r="GX35" i="8"/>
  <c r="GW35" i="8"/>
  <c r="GV35" i="8"/>
  <c r="GU35" i="8"/>
  <c r="GT35" i="8"/>
  <c r="GS35" i="8"/>
  <c r="GR35" i="8"/>
  <c r="GQ35" i="8"/>
  <c r="GP35" i="8"/>
  <c r="GO35" i="8"/>
  <c r="GN35" i="8"/>
  <c r="GM35" i="8"/>
  <c r="GL35" i="8"/>
  <c r="GK35" i="8"/>
  <c r="GJ35" i="8"/>
  <c r="GI35" i="8"/>
  <c r="GH35" i="8"/>
  <c r="GG35" i="8"/>
  <c r="GF35" i="8"/>
  <c r="GE35" i="8"/>
  <c r="GD35" i="8"/>
  <c r="GC35" i="8"/>
  <c r="GB35" i="8"/>
  <c r="GA35" i="8"/>
  <c r="FZ35" i="8"/>
  <c r="FY35" i="8"/>
  <c r="FX35" i="8"/>
  <c r="FW35" i="8"/>
  <c r="FV35" i="8"/>
  <c r="FT35" i="8"/>
  <c r="FQ35" i="8"/>
  <c r="FN35" i="8"/>
  <c r="FM35" i="8"/>
  <c r="FL35" i="8"/>
  <c r="FK35" i="8"/>
  <c r="FJ35" i="8"/>
  <c r="FI35" i="8"/>
  <c r="FH35" i="8"/>
  <c r="FG35" i="8"/>
  <c r="FF35" i="8"/>
  <c r="FE35" i="8"/>
  <c r="FD35" i="8"/>
  <c r="FC35" i="8"/>
  <c r="FB35" i="8"/>
  <c r="FA35" i="8"/>
  <c r="EZ35" i="8"/>
  <c r="EY35" i="8"/>
  <c r="EX35" i="8"/>
  <c r="EW35" i="8"/>
  <c r="EV35" i="8"/>
  <c r="EU35" i="8"/>
  <c r="ET35" i="8"/>
  <c r="ES35" i="8"/>
  <c r="EN35" i="8"/>
  <c r="EM35" i="8"/>
  <c r="EL35" i="8"/>
  <c r="EK35" i="8"/>
  <c r="EJ35" i="8"/>
  <c r="EH35" i="8"/>
  <c r="EG35" i="8"/>
  <c r="EF35" i="8"/>
  <c r="EE35" i="8"/>
  <c r="ED35" i="8"/>
  <c r="EB35" i="8"/>
  <c r="EA35" i="8"/>
  <c r="DZ35" i="8"/>
  <c r="DY35" i="8"/>
  <c r="DX35" i="8"/>
  <c r="DV35" i="8"/>
  <c r="DU35" i="8"/>
  <c r="DT35" i="8"/>
  <c r="DS35" i="8"/>
  <c r="DR35" i="8"/>
  <c r="DP35" i="8"/>
  <c r="DO35" i="8"/>
  <c r="DN35" i="8"/>
  <c r="DM35" i="8"/>
  <c r="DL35" i="8"/>
  <c r="DJ35" i="8"/>
  <c r="DI35" i="8"/>
  <c r="DH35" i="8"/>
  <c r="DG35" i="8"/>
  <c r="DF35" i="8"/>
  <c r="DD35" i="8"/>
  <c r="DC35" i="8"/>
  <c r="DB35" i="8"/>
  <c r="DA35" i="8"/>
  <c r="CZ35" i="8"/>
  <c r="CX35" i="8"/>
  <c r="CW35" i="8"/>
  <c r="CV35" i="8"/>
  <c r="CU35" i="8"/>
  <c r="CT35" i="8"/>
  <c r="CR35" i="8"/>
  <c r="CQ35" i="8"/>
  <c r="CP35" i="8"/>
  <c r="CO35" i="8"/>
  <c r="CN35" i="8"/>
  <c r="CL35" i="8"/>
  <c r="CK35" i="8"/>
  <c r="CJ35" i="8"/>
  <c r="CI35" i="8"/>
  <c r="CH35" i="8"/>
  <c r="CF35" i="8"/>
  <c r="CE35" i="8"/>
  <c r="CD35" i="8"/>
  <c r="CC35" i="8"/>
  <c r="CB35" i="8"/>
  <c r="BZ35" i="8"/>
  <c r="BY35" i="8"/>
  <c r="BX35" i="8"/>
  <c r="BW35" i="8"/>
  <c r="BV35" i="8"/>
  <c r="BT35" i="8"/>
  <c r="BS35" i="8"/>
  <c r="BR35" i="8"/>
  <c r="BQ35" i="8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35" i="8"/>
  <c r="IA34" i="8"/>
  <c r="HZ34" i="8"/>
  <c r="HY34" i="8"/>
  <c r="HX34" i="8"/>
  <c r="HW34" i="8"/>
  <c r="HV34" i="8"/>
  <c r="HU34" i="8"/>
  <c r="HT34" i="8"/>
  <c r="HS34" i="8"/>
  <c r="HR34" i="8"/>
  <c r="HQ34" i="8"/>
  <c r="HP34" i="8"/>
  <c r="HO34" i="8"/>
  <c r="HN34" i="8"/>
  <c r="HM34" i="8"/>
  <c r="HL34" i="8"/>
  <c r="HK34" i="8"/>
  <c r="HJ34" i="8"/>
  <c r="HI34" i="8"/>
  <c r="HH34" i="8"/>
  <c r="HG34" i="8"/>
  <c r="HF34" i="8"/>
  <c r="HE34" i="8"/>
  <c r="HD34" i="8"/>
  <c r="HC34" i="8"/>
  <c r="HB34" i="8"/>
  <c r="HA34" i="8"/>
  <c r="GZ34" i="8"/>
  <c r="GY34" i="8"/>
  <c r="GX34" i="8"/>
  <c r="GW34" i="8"/>
  <c r="GV34" i="8"/>
  <c r="GU34" i="8"/>
  <c r="GT34" i="8"/>
  <c r="GS34" i="8"/>
  <c r="GR34" i="8"/>
  <c r="GQ34" i="8"/>
  <c r="GP34" i="8"/>
  <c r="GO34" i="8"/>
  <c r="GN34" i="8"/>
  <c r="GM34" i="8"/>
  <c r="GL34" i="8"/>
  <c r="GK34" i="8"/>
  <c r="GJ34" i="8"/>
  <c r="GI34" i="8"/>
  <c r="GH34" i="8"/>
  <c r="GG34" i="8"/>
  <c r="GF34" i="8"/>
  <c r="GE34" i="8"/>
  <c r="GD34" i="8"/>
  <c r="GC34" i="8"/>
  <c r="GB34" i="8"/>
  <c r="GA34" i="8"/>
  <c r="FZ34" i="8"/>
  <c r="FY34" i="8"/>
  <c r="FX34" i="8"/>
  <c r="FW34" i="8"/>
  <c r="FV34" i="8"/>
  <c r="FT34" i="8"/>
  <c r="FQ34" i="8"/>
  <c r="FN34" i="8"/>
  <c r="FM34" i="8"/>
  <c r="FL34" i="8"/>
  <c r="FK34" i="8"/>
  <c r="FJ34" i="8"/>
  <c r="FI34" i="8"/>
  <c r="FH34" i="8"/>
  <c r="FG34" i="8"/>
  <c r="FF34" i="8"/>
  <c r="FE34" i="8"/>
  <c r="FD34" i="8"/>
  <c r="FC34" i="8"/>
  <c r="FB34" i="8"/>
  <c r="FA34" i="8"/>
  <c r="EZ34" i="8"/>
  <c r="EY34" i="8"/>
  <c r="EX34" i="8"/>
  <c r="EW34" i="8"/>
  <c r="EV34" i="8"/>
  <c r="EU34" i="8"/>
  <c r="ET34" i="8"/>
  <c r="ES34" i="8"/>
  <c r="EN34" i="8"/>
  <c r="EM34" i="8"/>
  <c r="EL34" i="8"/>
  <c r="EK34" i="8"/>
  <c r="EJ34" i="8"/>
  <c r="EH34" i="8"/>
  <c r="EG34" i="8"/>
  <c r="EF34" i="8"/>
  <c r="EE34" i="8"/>
  <c r="ED34" i="8"/>
  <c r="EB34" i="8"/>
  <c r="EA34" i="8"/>
  <c r="DZ34" i="8"/>
  <c r="DY34" i="8"/>
  <c r="DX34" i="8"/>
  <c r="DV34" i="8"/>
  <c r="DU34" i="8"/>
  <c r="DT34" i="8"/>
  <c r="DS34" i="8"/>
  <c r="DR34" i="8"/>
  <c r="DP34" i="8"/>
  <c r="DO34" i="8"/>
  <c r="DN34" i="8"/>
  <c r="DM34" i="8"/>
  <c r="DL34" i="8"/>
  <c r="DJ34" i="8"/>
  <c r="DI34" i="8"/>
  <c r="DH34" i="8"/>
  <c r="DG34" i="8"/>
  <c r="DF34" i="8"/>
  <c r="DD34" i="8"/>
  <c r="DC34" i="8"/>
  <c r="DB34" i="8"/>
  <c r="DA34" i="8"/>
  <c r="CZ34" i="8"/>
  <c r="CX34" i="8"/>
  <c r="CW34" i="8"/>
  <c r="CV34" i="8"/>
  <c r="CU34" i="8"/>
  <c r="CT34" i="8"/>
  <c r="CR34" i="8"/>
  <c r="CQ34" i="8"/>
  <c r="CP34" i="8"/>
  <c r="CO34" i="8"/>
  <c r="CN34" i="8"/>
  <c r="CL34" i="8"/>
  <c r="CK34" i="8"/>
  <c r="CJ34" i="8"/>
  <c r="CI34" i="8"/>
  <c r="CH34" i="8"/>
  <c r="CF34" i="8"/>
  <c r="CE34" i="8"/>
  <c r="CD34" i="8"/>
  <c r="CC34" i="8"/>
  <c r="CB34" i="8"/>
  <c r="BZ34" i="8"/>
  <c r="BY34" i="8"/>
  <c r="BX34" i="8"/>
  <c r="BW34" i="8"/>
  <c r="BV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34" i="8"/>
  <c r="IA33" i="8"/>
  <c r="HZ33" i="8"/>
  <c r="HY33" i="8"/>
  <c r="HX33" i="8"/>
  <c r="HW33" i="8"/>
  <c r="HV33" i="8"/>
  <c r="HU33" i="8"/>
  <c r="HT33" i="8"/>
  <c r="HS33" i="8"/>
  <c r="HR33" i="8"/>
  <c r="HQ33" i="8"/>
  <c r="HP33" i="8"/>
  <c r="HO33" i="8"/>
  <c r="HN33" i="8"/>
  <c r="HM33" i="8"/>
  <c r="HL33" i="8"/>
  <c r="HK33" i="8"/>
  <c r="HJ33" i="8"/>
  <c r="HI33" i="8"/>
  <c r="HH33" i="8"/>
  <c r="HG33" i="8"/>
  <c r="HF33" i="8"/>
  <c r="HE33" i="8"/>
  <c r="HD33" i="8"/>
  <c r="HC33" i="8"/>
  <c r="HB33" i="8"/>
  <c r="HA33" i="8"/>
  <c r="GZ33" i="8"/>
  <c r="GY33" i="8"/>
  <c r="GX33" i="8"/>
  <c r="GW33" i="8"/>
  <c r="GV33" i="8"/>
  <c r="GU33" i="8"/>
  <c r="GT33" i="8"/>
  <c r="GS33" i="8"/>
  <c r="GR33" i="8"/>
  <c r="GQ33" i="8"/>
  <c r="GP33" i="8"/>
  <c r="GO33" i="8"/>
  <c r="GN33" i="8"/>
  <c r="GM33" i="8"/>
  <c r="GL33" i="8"/>
  <c r="GK33" i="8"/>
  <c r="GJ33" i="8"/>
  <c r="GI33" i="8"/>
  <c r="GH33" i="8"/>
  <c r="GG33" i="8"/>
  <c r="GF33" i="8"/>
  <c r="GE33" i="8"/>
  <c r="GD33" i="8"/>
  <c r="GC33" i="8"/>
  <c r="GB33" i="8"/>
  <c r="GA33" i="8"/>
  <c r="FZ33" i="8"/>
  <c r="FY33" i="8"/>
  <c r="FX33" i="8"/>
  <c r="FW33" i="8"/>
  <c r="FV33" i="8"/>
  <c r="FT33" i="8"/>
  <c r="FQ33" i="8"/>
  <c r="FN33" i="8"/>
  <c r="FM33" i="8"/>
  <c r="FL33" i="8"/>
  <c r="FK33" i="8"/>
  <c r="FJ33" i="8"/>
  <c r="FI33" i="8"/>
  <c r="FH33" i="8"/>
  <c r="FG33" i="8"/>
  <c r="FF33" i="8"/>
  <c r="FE33" i="8"/>
  <c r="FD33" i="8"/>
  <c r="FC33" i="8"/>
  <c r="FB33" i="8"/>
  <c r="FA33" i="8"/>
  <c r="EZ33" i="8"/>
  <c r="EY33" i="8"/>
  <c r="EX33" i="8"/>
  <c r="EW33" i="8"/>
  <c r="EV33" i="8"/>
  <c r="EU33" i="8"/>
  <c r="ET33" i="8"/>
  <c r="ES33" i="8"/>
  <c r="EN33" i="8"/>
  <c r="EM33" i="8"/>
  <c r="EL33" i="8"/>
  <c r="EK33" i="8"/>
  <c r="EJ33" i="8"/>
  <c r="EH33" i="8"/>
  <c r="EG33" i="8"/>
  <c r="EF33" i="8"/>
  <c r="EE33" i="8"/>
  <c r="ED33" i="8"/>
  <c r="EB33" i="8"/>
  <c r="EA33" i="8"/>
  <c r="DZ33" i="8"/>
  <c r="DY33" i="8"/>
  <c r="DX33" i="8"/>
  <c r="DV33" i="8"/>
  <c r="DU33" i="8"/>
  <c r="DT33" i="8"/>
  <c r="DS33" i="8"/>
  <c r="DR33" i="8"/>
  <c r="DP33" i="8"/>
  <c r="DO33" i="8"/>
  <c r="DN33" i="8"/>
  <c r="DM33" i="8"/>
  <c r="DL33" i="8"/>
  <c r="DJ33" i="8"/>
  <c r="DI33" i="8"/>
  <c r="DH33" i="8"/>
  <c r="DG33" i="8"/>
  <c r="DF33" i="8"/>
  <c r="DD33" i="8"/>
  <c r="DC33" i="8"/>
  <c r="DB33" i="8"/>
  <c r="DA33" i="8"/>
  <c r="CZ33" i="8"/>
  <c r="CX33" i="8"/>
  <c r="CW33" i="8"/>
  <c r="CV33" i="8"/>
  <c r="CU33" i="8"/>
  <c r="CT33" i="8"/>
  <c r="CR33" i="8"/>
  <c r="CQ33" i="8"/>
  <c r="CP33" i="8"/>
  <c r="CO33" i="8"/>
  <c r="CN33" i="8"/>
  <c r="CL33" i="8"/>
  <c r="CK33" i="8"/>
  <c r="CJ33" i="8"/>
  <c r="CI33" i="8"/>
  <c r="CH33" i="8"/>
  <c r="CF33" i="8"/>
  <c r="CE33" i="8"/>
  <c r="CD33" i="8"/>
  <c r="CC33" i="8"/>
  <c r="CB33" i="8"/>
  <c r="BZ33" i="8"/>
  <c r="BY33" i="8"/>
  <c r="BX33" i="8"/>
  <c r="BW33" i="8"/>
  <c r="BV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33" i="8"/>
  <c r="IA32" i="8"/>
  <c r="HZ32" i="8"/>
  <c r="HY32" i="8"/>
  <c r="HX32" i="8"/>
  <c r="HW32" i="8"/>
  <c r="HV32" i="8"/>
  <c r="HU32" i="8"/>
  <c r="HT32" i="8"/>
  <c r="HS32" i="8"/>
  <c r="HR32" i="8"/>
  <c r="HQ32" i="8"/>
  <c r="HP32" i="8"/>
  <c r="HO32" i="8"/>
  <c r="HN32" i="8"/>
  <c r="HM32" i="8"/>
  <c r="HL32" i="8"/>
  <c r="HK32" i="8"/>
  <c r="HJ32" i="8"/>
  <c r="HI32" i="8"/>
  <c r="HH32" i="8"/>
  <c r="HG32" i="8"/>
  <c r="HF32" i="8"/>
  <c r="HE32" i="8"/>
  <c r="HD32" i="8"/>
  <c r="HC32" i="8"/>
  <c r="HB32" i="8"/>
  <c r="HA32" i="8"/>
  <c r="GZ32" i="8"/>
  <c r="GY32" i="8"/>
  <c r="GX32" i="8"/>
  <c r="GW32" i="8"/>
  <c r="GV32" i="8"/>
  <c r="GU32" i="8"/>
  <c r="GT32" i="8"/>
  <c r="GS32" i="8"/>
  <c r="GR32" i="8"/>
  <c r="GQ32" i="8"/>
  <c r="GP32" i="8"/>
  <c r="GO32" i="8"/>
  <c r="GN32" i="8"/>
  <c r="GM32" i="8"/>
  <c r="GL32" i="8"/>
  <c r="GK32" i="8"/>
  <c r="GJ32" i="8"/>
  <c r="GI32" i="8"/>
  <c r="GH32" i="8"/>
  <c r="GG32" i="8"/>
  <c r="GF32" i="8"/>
  <c r="GE32" i="8"/>
  <c r="GD32" i="8"/>
  <c r="GC32" i="8"/>
  <c r="GB32" i="8"/>
  <c r="GA32" i="8"/>
  <c r="FZ32" i="8"/>
  <c r="FY32" i="8"/>
  <c r="FX32" i="8"/>
  <c r="FW32" i="8"/>
  <c r="FV32" i="8"/>
  <c r="FT32" i="8"/>
  <c r="FQ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B32" i="8"/>
  <c r="FA32" i="8"/>
  <c r="EZ32" i="8"/>
  <c r="EY32" i="8"/>
  <c r="EX32" i="8"/>
  <c r="EW32" i="8"/>
  <c r="EV32" i="8"/>
  <c r="EU32" i="8"/>
  <c r="ET32" i="8"/>
  <c r="ES32" i="8"/>
  <c r="EN32" i="8"/>
  <c r="EM32" i="8"/>
  <c r="EL32" i="8"/>
  <c r="EK32" i="8"/>
  <c r="EJ32" i="8"/>
  <c r="EH32" i="8"/>
  <c r="EG32" i="8"/>
  <c r="EF32" i="8"/>
  <c r="EE32" i="8"/>
  <c r="ED32" i="8"/>
  <c r="EB32" i="8"/>
  <c r="EA32" i="8"/>
  <c r="DZ32" i="8"/>
  <c r="DY32" i="8"/>
  <c r="DX32" i="8"/>
  <c r="DV32" i="8"/>
  <c r="DU32" i="8"/>
  <c r="DT32" i="8"/>
  <c r="DS32" i="8"/>
  <c r="DR32" i="8"/>
  <c r="DP32" i="8"/>
  <c r="DO32" i="8"/>
  <c r="DN32" i="8"/>
  <c r="DM32" i="8"/>
  <c r="DL32" i="8"/>
  <c r="DJ32" i="8"/>
  <c r="DI32" i="8"/>
  <c r="DH32" i="8"/>
  <c r="DG32" i="8"/>
  <c r="DF32" i="8"/>
  <c r="DD32" i="8"/>
  <c r="DC32" i="8"/>
  <c r="DB32" i="8"/>
  <c r="DA32" i="8"/>
  <c r="CZ32" i="8"/>
  <c r="CX32" i="8"/>
  <c r="CW32" i="8"/>
  <c r="CV32" i="8"/>
  <c r="CU32" i="8"/>
  <c r="CT32" i="8"/>
  <c r="CR32" i="8"/>
  <c r="CQ32" i="8"/>
  <c r="CP32" i="8"/>
  <c r="CO32" i="8"/>
  <c r="CN32" i="8"/>
  <c r="CL32" i="8"/>
  <c r="CK32" i="8"/>
  <c r="CJ32" i="8"/>
  <c r="CI32" i="8"/>
  <c r="CH32" i="8"/>
  <c r="CF32" i="8"/>
  <c r="CE32" i="8"/>
  <c r="CD32" i="8"/>
  <c r="CC32" i="8"/>
  <c r="CB32" i="8"/>
  <c r="BZ32" i="8"/>
  <c r="BY32" i="8"/>
  <c r="BX32" i="8"/>
  <c r="BW32" i="8"/>
  <c r="BV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32" i="8"/>
  <c r="IA31" i="8"/>
  <c r="HZ31" i="8"/>
  <c r="HY31" i="8"/>
  <c r="HX31" i="8"/>
  <c r="HW31" i="8"/>
  <c r="HV31" i="8"/>
  <c r="HU31" i="8"/>
  <c r="HT31" i="8"/>
  <c r="HS31" i="8"/>
  <c r="HR31" i="8"/>
  <c r="HQ31" i="8"/>
  <c r="HP31" i="8"/>
  <c r="HO31" i="8"/>
  <c r="HN31" i="8"/>
  <c r="HM31" i="8"/>
  <c r="HL31" i="8"/>
  <c r="HK31" i="8"/>
  <c r="HJ31" i="8"/>
  <c r="HI31" i="8"/>
  <c r="HH31" i="8"/>
  <c r="HG31" i="8"/>
  <c r="HF31" i="8"/>
  <c r="HE31" i="8"/>
  <c r="HD31" i="8"/>
  <c r="HC31" i="8"/>
  <c r="HB31" i="8"/>
  <c r="HA31" i="8"/>
  <c r="GZ31" i="8"/>
  <c r="GY31" i="8"/>
  <c r="GX31" i="8"/>
  <c r="GW31" i="8"/>
  <c r="GV31" i="8"/>
  <c r="GU31" i="8"/>
  <c r="GT31" i="8"/>
  <c r="GS31" i="8"/>
  <c r="GR31" i="8"/>
  <c r="GQ31" i="8"/>
  <c r="GP31" i="8"/>
  <c r="GO31" i="8"/>
  <c r="GN31" i="8"/>
  <c r="GM31" i="8"/>
  <c r="GL31" i="8"/>
  <c r="GK31" i="8"/>
  <c r="GJ31" i="8"/>
  <c r="GI31" i="8"/>
  <c r="GH31" i="8"/>
  <c r="GG31" i="8"/>
  <c r="GF31" i="8"/>
  <c r="GE31" i="8"/>
  <c r="GD31" i="8"/>
  <c r="GC31" i="8"/>
  <c r="GB31" i="8"/>
  <c r="GA31" i="8"/>
  <c r="FZ31" i="8"/>
  <c r="FY31" i="8"/>
  <c r="FX31" i="8"/>
  <c r="FW31" i="8"/>
  <c r="FV31" i="8"/>
  <c r="FT31" i="8"/>
  <c r="FQ31" i="8"/>
  <c r="FN31" i="8"/>
  <c r="FM31" i="8"/>
  <c r="FL31" i="8"/>
  <c r="FK31" i="8"/>
  <c r="FJ31" i="8"/>
  <c r="FI31" i="8"/>
  <c r="FH31" i="8"/>
  <c r="FG31" i="8"/>
  <c r="FF31" i="8"/>
  <c r="FE31" i="8"/>
  <c r="FD31" i="8"/>
  <c r="FC31" i="8"/>
  <c r="FB31" i="8"/>
  <c r="FA31" i="8"/>
  <c r="EZ31" i="8"/>
  <c r="EY31" i="8"/>
  <c r="EX31" i="8"/>
  <c r="EW31" i="8"/>
  <c r="EV31" i="8"/>
  <c r="EU31" i="8"/>
  <c r="ET31" i="8"/>
  <c r="ES31" i="8"/>
  <c r="EN31" i="8"/>
  <c r="EM31" i="8"/>
  <c r="EL31" i="8"/>
  <c r="EK31" i="8"/>
  <c r="EJ31" i="8"/>
  <c r="EH31" i="8"/>
  <c r="EG31" i="8"/>
  <c r="EF31" i="8"/>
  <c r="EE31" i="8"/>
  <c r="ED31" i="8"/>
  <c r="EB31" i="8"/>
  <c r="EA31" i="8"/>
  <c r="DZ31" i="8"/>
  <c r="DY31" i="8"/>
  <c r="DX31" i="8"/>
  <c r="DV31" i="8"/>
  <c r="DU31" i="8"/>
  <c r="DT31" i="8"/>
  <c r="DS31" i="8"/>
  <c r="DR31" i="8"/>
  <c r="DP31" i="8"/>
  <c r="DO31" i="8"/>
  <c r="DN31" i="8"/>
  <c r="DM31" i="8"/>
  <c r="DL31" i="8"/>
  <c r="DJ31" i="8"/>
  <c r="DI31" i="8"/>
  <c r="DH31" i="8"/>
  <c r="DG31" i="8"/>
  <c r="DF31" i="8"/>
  <c r="DD31" i="8"/>
  <c r="DC31" i="8"/>
  <c r="DB31" i="8"/>
  <c r="DA31" i="8"/>
  <c r="CZ31" i="8"/>
  <c r="CX31" i="8"/>
  <c r="CW31" i="8"/>
  <c r="CV31" i="8"/>
  <c r="CU31" i="8"/>
  <c r="CT31" i="8"/>
  <c r="CR31" i="8"/>
  <c r="CQ31" i="8"/>
  <c r="CP31" i="8"/>
  <c r="CO31" i="8"/>
  <c r="CN31" i="8"/>
  <c r="CL31" i="8"/>
  <c r="CK31" i="8"/>
  <c r="CJ31" i="8"/>
  <c r="CI31" i="8"/>
  <c r="CH31" i="8"/>
  <c r="CF31" i="8"/>
  <c r="CE31" i="8"/>
  <c r="CD31" i="8"/>
  <c r="CC31" i="8"/>
  <c r="CB31" i="8"/>
  <c r="BZ31" i="8"/>
  <c r="BY31" i="8"/>
  <c r="BX31" i="8"/>
  <c r="BW31" i="8"/>
  <c r="BV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Y31" i="8"/>
  <c r="AX31" i="8"/>
  <c r="AW31" i="8"/>
  <c r="AV31" i="8"/>
  <c r="AU31" i="8"/>
  <c r="AT31" i="8"/>
  <c r="AS31" i="8"/>
  <c r="AR31" i="8"/>
  <c r="AQ31" i="8"/>
  <c r="AP31" i="8"/>
  <c r="AO31" i="8"/>
  <c r="AN31" i="8"/>
  <c r="AM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31" i="8"/>
  <c r="IA30" i="8"/>
  <c r="HZ30" i="8"/>
  <c r="HY30" i="8"/>
  <c r="HX30" i="8"/>
  <c r="HW30" i="8"/>
  <c r="HV30" i="8"/>
  <c r="HU30" i="8"/>
  <c r="HT30" i="8"/>
  <c r="HS30" i="8"/>
  <c r="HR30" i="8"/>
  <c r="HQ30" i="8"/>
  <c r="HP30" i="8"/>
  <c r="HO30" i="8"/>
  <c r="HN30" i="8"/>
  <c r="HM30" i="8"/>
  <c r="HL30" i="8"/>
  <c r="HK30" i="8"/>
  <c r="HJ30" i="8"/>
  <c r="HI30" i="8"/>
  <c r="HH30" i="8"/>
  <c r="HG30" i="8"/>
  <c r="HF30" i="8"/>
  <c r="HE30" i="8"/>
  <c r="HD30" i="8"/>
  <c r="HC30" i="8"/>
  <c r="HB30" i="8"/>
  <c r="HA30" i="8"/>
  <c r="GZ30" i="8"/>
  <c r="GY30" i="8"/>
  <c r="GX30" i="8"/>
  <c r="GW30" i="8"/>
  <c r="GV30" i="8"/>
  <c r="GU30" i="8"/>
  <c r="GT30" i="8"/>
  <c r="GS30" i="8"/>
  <c r="GR30" i="8"/>
  <c r="GQ30" i="8"/>
  <c r="GP30" i="8"/>
  <c r="GO30" i="8"/>
  <c r="GN30" i="8"/>
  <c r="GM30" i="8"/>
  <c r="GL30" i="8"/>
  <c r="GK30" i="8"/>
  <c r="GJ30" i="8"/>
  <c r="GI30" i="8"/>
  <c r="GH30" i="8"/>
  <c r="GG30" i="8"/>
  <c r="GF30" i="8"/>
  <c r="GE30" i="8"/>
  <c r="GD30" i="8"/>
  <c r="GC30" i="8"/>
  <c r="GB30" i="8"/>
  <c r="GA30" i="8"/>
  <c r="FZ30" i="8"/>
  <c r="FY30" i="8"/>
  <c r="FX30" i="8"/>
  <c r="FW30" i="8"/>
  <c r="FV30" i="8"/>
  <c r="FT30" i="8"/>
  <c r="FQ30" i="8"/>
  <c r="FN30" i="8"/>
  <c r="FM30" i="8"/>
  <c r="FL30" i="8"/>
  <c r="FK30" i="8"/>
  <c r="FJ30" i="8"/>
  <c r="FI30" i="8"/>
  <c r="FH30" i="8"/>
  <c r="FG30" i="8"/>
  <c r="FF30" i="8"/>
  <c r="FE30" i="8"/>
  <c r="FD30" i="8"/>
  <c r="FC30" i="8"/>
  <c r="FB30" i="8"/>
  <c r="FA30" i="8"/>
  <c r="EZ30" i="8"/>
  <c r="EY30" i="8"/>
  <c r="EX30" i="8"/>
  <c r="EW30" i="8"/>
  <c r="EV30" i="8"/>
  <c r="EU30" i="8"/>
  <c r="ET30" i="8"/>
  <c r="ES30" i="8"/>
  <c r="EN30" i="8"/>
  <c r="EM30" i="8"/>
  <c r="EL30" i="8"/>
  <c r="EK30" i="8"/>
  <c r="EJ30" i="8"/>
  <c r="EH30" i="8"/>
  <c r="EG30" i="8"/>
  <c r="EF30" i="8"/>
  <c r="EE30" i="8"/>
  <c r="ED30" i="8"/>
  <c r="EB30" i="8"/>
  <c r="EA30" i="8"/>
  <c r="DZ30" i="8"/>
  <c r="DY30" i="8"/>
  <c r="DX30" i="8"/>
  <c r="DV30" i="8"/>
  <c r="DU30" i="8"/>
  <c r="DT30" i="8"/>
  <c r="DS30" i="8"/>
  <c r="DR30" i="8"/>
  <c r="DP30" i="8"/>
  <c r="DO30" i="8"/>
  <c r="DN30" i="8"/>
  <c r="DM30" i="8"/>
  <c r="DL30" i="8"/>
  <c r="DJ30" i="8"/>
  <c r="DI30" i="8"/>
  <c r="DH30" i="8"/>
  <c r="DG30" i="8"/>
  <c r="DF30" i="8"/>
  <c r="DD30" i="8"/>
  <c r="DC30" i="8"/>
  <c r="DB30" i="8"/>
  <c r="DA30" i="8"/>
  <c r="CZ30" i="8"/>
  <c r="CX30" i="8"/>
  <c r="CW30" i="8"/>
  <c r="CV30" i="8"/>
  <c r="CU30" i="8"/>
  <c r="CT30" i="8"/>
  <c r="CR30" i="8"/>
  <c r="CQ30" i="8"/>
  <c r="CP30" i="8"/>
  <c r="CO30" i="8"/>
  <c r="CN30" i="8"/>
  <c r="CL30" i="8"/>
  <c r="CK30" i="8"/>
  <c r="CJ30" i="8"/>
  <c r="CI30" i="8"/>
  <c r="CH30" i="8"/>
  <c r="CF30" i="8"/>
  <c r="CE30" i="8"/>
  <c r="CD30" i="8"/>
  <c r="CC30" i="8"/>
  <c r="CB30" i="8"/>
  <c r="BZ30" i="8"/>
  <c r="BY30" i="8"/>
  <c r="BX30" i="8"/>
  <c r="BW30" i="8"/>
  <c r="BV30" i="8"/>
  <c r="BT30" i="8"/>
  <c r="BS30" i="8"/>
  <c r="BR30" i="8"/>
  <c r="BQ30" i="8"/>
  <c r="BP30" i="8"/>
  <c r="BO30" i="8"/>
  <c r="BN30" i="8"/>
  <c r="BM30" i="8"/>
  <c r="BL30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30" i="8"/>
  <c r="IA29" i="8"/>
  <c r="HZ29" i="8"/>
  <c r="HY29" i="8"/>
  <c r="HX29" i="8"/>
  <c r="HW29" i="8"/>
  <c r="HV29" i="8"/>
  <c r="HU29" i="8"/>
  <c r="HT29" i="8"/>
  <c r="HS29" i="8"/>
  <c r="HR29" i="8"/>
  <c r="HQ29" i="8"/>
  <c r="HP29" i="8"/>
  <c r="HO29" i="8"/>
  <c r="HN29" i="8"/>
  <c r="HM29" i="8"/>
  <c r="HL29" i="8"/>
  <c r="HK29" i="8"/>
  <c r="HJ29" i="8"/>
  <c r="HI29" i="8"/>
  <c r="HH29" i="8"/>
  <c r="HG29" i="8"/>
  <c r="HF29" i="8"/>
  <c r="HE29" i="8"/>
  <c r="HD29" i="8"/>
  <c r="HC29" i="8"/>
  <c r="HB29" i="8"/>
  <c r="HA29" i="8"/>
  <c r="GZ29" i="8"/>
  <c r="GY29" i="8"/>
  <c r="GX29" i="8"/>
  <c r="GW29" i="8"/>
  <c r="GV29" i="8"/>
  <c r="GU29" i="8"/>
  <c r="GT29" i="8"/>
  <c r="GS29" i="8"/>
  <c r="GR29" i="8"/>
  <c r="GQ29" i="8"/>
  <c r="GP29" i="8"/>
  <c r="GO29" i="8"/>
  <c r="GN29" i="8"/>
  <c r="GM29" i="8"/>
  <c r="GL29" i="8"/>
  <c r="GK29" i="8"/>
  <c r="GJ29" i="8"/>
  <c r="GI29" i="8"/>
  <c r="GH29" i="8"/>
  <c r="GG29" i="8"/>
  <c r="GF29" i="8"/>
  <c r="GE29" i="8"/>
  <c r="GD29" i="8"/>
  <c r="GC29" i="8"/>
  <c r="GB29" i="8"/>
  <c r="GA29" i="8"/>
  <c r="FZ29" i="8"/>
  <c r="FY29" i="8"/>
  <c r="FX29" i="8"/>
  <c r="FW29" i="8"/>
  <c r="FV29" i="8"/>
  <c r="FT29" i="8"/>
  <c r="FQ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B29" i="8"/>
  <c r="FA29" i="8"/>
  <c r="EZ29" i="8"/>
  <c r="EY29" i="8"/>
  <c r="EX29" i="8"/>
  <c r="EW29" i="8"/>
  <c r="EV29" i="8"/>
  <c r="EU29" i="8"/>
  <c r="ET29" i="8"/>
  <c r="ES29" i="8"/>
  <c r="EN29" i="8"/>
  <c r="EM29" i="8"/>
  <c r="EL29" i="8"/>
  <c r="EK29" i="8"/>
  <c r="EJ29" i="8"/>
  <c r="EH29" i="8"/>
  <c r="EG29" i="8"/>
  <c r="EF29" i="8"/>
  <c r="EE29" i="8"/>
  <c r="ED29" i="8"/>
  <c r="EB29" i="8"/>
  <c r="EA29" i="8"/>
  <c r="DZ29" i="8"/>
  <c r="DY29" i="8"/>
  <c r="DX29" i="8"/>
  <c r="DV29" i="8"/>
  <c r="DU29" i="8"/>
  <c r="DT29" i="8"/>
  <c r="DS29" i="8"/>
  <c r="DR29" i="8"/>
  <c r="DP29" i="8"/>
  <c r="DO29" i="8"/>
  <c r="DN29" i="8"/>
  <c r="DM29" i="8"/>
  <c r="DL29" i="8"/>
  <c r="DJ29" i="8"/>
  <c r="DI29" i="8"/>
  <c r="DH29" i="8"/>
  <c r="DG29" i="8"/>
  <c r="DF29" i="8"/>
  <c r="DD29" i="8"/>
  <c r="DC29" i="8"/>
  <c r="DB29" i="8"/>
  <c r="DA29" i="8"/>
  <c r="CZ29" i="8"/>
  <c r="CX29" i="8"/>
  <c r="CW29" i="8"/>
  <c r="CV29" i="8"/>
  <c r="CU29" i="8"/>
  <c r="CT29" i="8"/>
  <c r="CR29" i="8"/>
  <c r="CQ29" i="8"/>
  <c r="CP29" i="8"/>
  <c r="CO29" i="8"/>
  <c r="CN29" i="8"/>
  <c r="CL29" i="8"/>
  <c r="CK29" i="8"/>
  <c r="CJ29" i="8"/>
  <c r="CI29" i="8"/>
  <c r="CH29" i="8"/>
  <c r="CF29" i="8"/>
  <c r="CE29" i="8"/>
  <c r="CD29" i="8"/>
  <c r="CC29" i="8"/>
  <c r="CB29" i="8"/>
  <c r="BZ29" i="8"/>
  <c r="BY29" i="8"/>
  <c r="BX29" i="8"/>
  <c r="BW29" i="8"/>
  <c r="BV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29" i="8"/>
  <c r="IA28" i="8"/>
  <c r="HZ28" i="8"/>
  <c r="HY28" i="8"/>
  <c r="HX28" i="8"/>
  <c r="HW28" i="8"/>
  <c r="HV28" i="8"/>
  <c r="HU28" i="8"/>
  <c r="HT28" i="8"/>
  <c r="HS28" i="8"/>
  <c r="HR28" i="8"/>
  <c r="HQ28" i="8"/>
  <c r="HP28" i="8"/>
  <c r="HO28" i="8"/>
  <c r="HN28" i="8"/>
  <c r="HM28" i="8"/>
  <c r="HL28" i="8"/>
  <c r="HK28" i="8"/>
  <c r="HJ28" i="8"/>
  <c r="HI28" i="8"/>
  <c r="HH28" i="8"/>
  <c r="HG28" i="8"/>
  <c r="HF28" i="8"/>
  <c r="HE28" i="8"/>
  <c r="HD28" i="8"/>
  <c r="HC28" i="8"/>
  <c r="HB28" i="8"/>
  <c r="HA28" i="8"/>
  <c r="GZ28" i="8"/>
  <c r="GY28" i="8"/>
  <c r="GX28" i="8"/>
  <c r="GW28" i="8"/>
  <c r="GV28" i="8"/>
  <c r="GU28" i="8"/>
  <c r="GT28" i="8"/>
  <c r="GS28" i="8"/>
  <c r="GR28" i="8"/>
  <c r="GQ28" i="8"/>
  <c r="GP28" i="8"/>
  <c r="GO28" i="8"/>
  <c r="GN28" i="8"/>
  <c r="GM28" i="8"/>
  <c r="GL28" i="8"/>
  <c r="GK28" i="8"/>
  <c r="GJ28" i="8"/>
  <c r="GI28" i="8"/>
  <c r="GH28" i="8"/>
  <c r="GG28" i="8"/>
  <c r="GF28" i="8"/>
  <c r="GE28" i="8"/>
  <c r="GD28" i="8"/>
  <c r="GC28" i="8"/>
  <c r="GB28" i="8"/>
  <c r="GA28" i="8"/>
  <c r="FZ28" i="8"/>
  <c r="FY28" i="8"/>
  <c r="FX28" i="8"/>
  <c r="FW28" i="8"/>
  <c r="FV28" i="8"/>
  <c r="FT28" i="8"/>
  <c r="FQ28" i="8"/>
  <c r="FN28" i="8"/>
  <c r="FM28" i="8"/>
  <c r="FL28" i="8"/>
  <c r="FK28" i="8"/>
  <c r="FJ28" i="8"/>
  <c r="FI28" i="8"/>
  <c r="FH28" i="8"/>
  <c r="FG28" i="8"/>
  <c r="FF28" i="8"/>
  <c r="FE28" i="8"/>
  <c r="FD28" i="8"/>
  <c r="FC28" i="8"/>
  <c r="FB28" i="8"/>
  <c r="FA28" i="8"/>
  <c r="EZ28" i="8"/>
  <c r="EY28" i="8"/>
  <c r="EX28" i="8"/>
  <c r="EW28" i="8"/>
  <c r="EV28" i="8"/>
  <c r="EU28" i="8"/>
  <c r="ET28" i="8"/>
  <c r="ES28" i="8"/>
  <c r="EN28" i="8"/>
  <c r="EM28" i="8"/>
  <c r="EL28" i="8"/>
  <c r="EK28" i="8"/>
  <c r="EJ28" i="8"/>
  <c r="EH28" i="8"/>
  <c r="EG28" i="8"/>
  <c r="EF28" i="8"/>
  <c r="EE28" i="8"/>
  <c r="ED28" i="8"/>
  <c r="EB28" i="8"/>
  <c r="EA28" i="8"/>
  <c r="DZ28" i="8"/>
  <c r="DY28" i="8"/>
  <c r="DX28" i="8"/>
  <c r="DV28" i="8"/>
  <c r="DU28" i="8"/>
  <c r="DT28" i="8"/>
  <c r="DS28" i="8"/>
  <c r="DR28" i="8"/>
  <c r="DP28" i="8"/>
  <c r="DO28" i="8"/>
  <c r="DN28" i="8"/>
  <c r="DM28" i="8"/>
  <c r="DL28" i="8"/>
  <c r="DJ28" i="8"/>
  <c r="DI28" i="8"/>
  <c r="DH28" i="8"/>
  <c r="DG28" i="8"/>
  <c r="DF28" i="8"/>
  <c r="DD28" i="8"/>
  <c r="DC28" i="8"/>
  <c r="DB28" i="8"/>
  <c r="DA28" i="8"/>
  <c r="CZ28" i="8"/>
  <c r="CX28" i="8"/>
  <c r="CW28" i="8"/>
  <c r="CV28" i="8"/>
  <c r="CU28" i="8"/>
  <c r="CT28" i="8"/>
  <c r="CR28" i="8"/>
  <c r="CQ28" i="8"/>
  <c r="CP28" i="8"/>
  <c r="CO28" i="8"/>
  <c r="CN28" i="8"/>
  <c r="CL28" i="8"/>
  <c r="CK28" i="8"/>
  <c r="CJ28" i="8"/>
  <c r="CI28" i="8"/>
  <c r="CH28" i="8"/>
  <c r="CF28" i="8"/>
  <c r="CE28" i="8"/>
  <c r="CD28" i="8"/>
  <c r="CC28" i="8"/>
  <c r="CB28" i="8"/>
  <c r="BZ28" i="8"/>
  <c r="BY28" i="8"/>
  <c r="BX28" i="8"/>
  <c r="BW28" i="8"/>
  <c r="BV28" i="8"/>
  <c r="BT28" i="8"/>
  <c r="BS28" i="8"/>
  <c r="BR28" i="8"/>
  <c r="BQ28" i="8"/>
  <c r="BP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28" i="8"/>
  <c r="IA27" i="8"/>
  <c r="HZ27" i="8"/>
  <c r="HY27" i="8"/>
  <c r="HX27" i="8"/>
  <c r="HW27" i="8"/>
  <c r="HV27" i="8"/>
  <c r="HU27" i="8"/>
  <c r="HT27" i="8"/>
  <c r="HS27" i="8"/>
  <c r="HR27" i="8"/>
  <c r="HQ27" i="8"/>
  <c r="HP27" i="8"/>
  <c r="HO27" i="8"/>
  <c r="HN27" i="8"/>
  <c r="HM27" i="8"/>
  <c r="HL27" i="8"/>
  <c r="HK27" i="8"/>
  <c r="HJ27" i="8"/>
  <c r="HI27" i="8"/>
  <c r="HH27" i="8"/>
  <c r="HG27" i="8"/>
  <c r="HF27" i="8"/>
  <c r="HE27" i="8"/>
  <c r="HD27" i="8"/>
  <c r="HC27" i="8"/>
  <c r="HB27" i="8"/>
  <c r="HA27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GN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GA27" i="8"/>
  <c r="FZ27" i="8"/>
  <c r="FY27" i="8"/>
  <c r="FX27" i="8"/>
  <c r="FW27" i="8"/>
  <c r="FV27" i="8"/>
  <c r="FT27" i="8"/>
  <c r="FQ27" i="8"/>
  <c r="FN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FA27" i="8"/>
  <c r="EZ27" i="8"/>
  <c r="EY27" i="8"/>
  <c r="EX27" i="8"/>
  <c r="EW27" i="8"/>
  <c r="EV27" i="8"/>
  <c r="EU27" i="8"/>
  <c r="ET27" i="8"/>
  <c r="ES27" i="8"/>
  <c r="EN27" i="8"/>
  <c r="EM27" i="8"/>
  <c r="EL27" i="8"/>
  <c r="EK27" i="8"/>
  <c r="EJ27" i="8"/>
  <c r="EH27" i="8"/>
  <c r="EG27" i="8"/>
  <c r="EF27" i="8"/>
  <c r="EE27" i="8"/>
  <c r="ED27" i="8"/>
  <c r="EB27" i="8"/>
  <c r="EA27" i="8"/>
  <c r="DZ27" i="8"/>
  <c r="DY27" i="8"/>
  <c r="DX27" i="8"/>
  <c r="DV27" i="8"/>
  <c r="DU27" i="8"/>
  <c r="DT27" i="8"/>
  <c r="DS27" i="8"/>
  <c r="DR27" i="8"/>
  <c r="DP27" i="8"/>
  <c r="DO27" i="8"/>
  <c r="DN27" i="8"/>
  <c r="DM27" i="8"/>
  <c r="DL27" i="8"/>
  <c r="DJ27" i="8"/>
  <c r="DI27" i="8"/>
  <c r="DH27" i="8"/>
  <c r="DG27" i="8"/>
  <c r="DF27" i="8"/>
  <c r="DD27" i="8"/>
  <c r="DC27" i="8"/>
  <c r="DB27" i="8"/>
  <c r="DA27" i="8"/>
  <c r="CZ27" i="8"/>
  <c r="CX27" i="8"/>
  <c r="CW27" i="8"/>
  <c r="CV27" i="8"/>
  <c r="CU27" i="8"/>
  <c r="CT27" i="8"/>
  <c r="CR27" i="8"/>
  <c r="CQ27" i="8"/>
  <c r="CP27" i="8"/>
  <c r="CO27" i="8"/>
  <c r="CN27" i="8"/>
  <c r="CL27" i="8"/>
  <c r="CK27" i="8"/>
  <c r="CJ27" i="8"/>
  <c r="CI27" i="8"/>
  <c r="CH27" i="8"/>
  <c r="CF27" i="8"/>
  <c r="CE27" i="8"/>
  <c r="CD27" i="8"/>
  <c r="CC27" i="8"/>
  <c r="CB27" i="8"/>
  <c r="BZ27" i="8"/>
  <c r="BY27" i="8"/>
  <c r="BX27" i="8"/>
  <c r="BW27" i="8"/>
  <c r="BV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27" i="8"/>
  <c r="IA26" i="8"/>
  <c r="HZ26" i="8"/>
  <c r="HY26" i="8"/>
  <c r="HX26" i="8"/>
  <c r="HW26" i="8"/>
  <c r="HV26" i="8"/>
  <c r="HU26" i="8"/>
  <c r="HT26" i="8"/>
  <c r="HS26" i="8"/>
  <c r="HR26" i="8"/>
  <c r="HQ26" i="8"/>
  <c r="HP26" i="8"/>
  <c r="HO26" i="8"/>
  <c r="HN26" i="8"/>
  <c r="HM26" i="8"/>
  <c r="HL26" i="8"/>
  <c r="HK26" i="8"/>
  <c r="HJ26" i="8"/>
  <c r="HI26" i="8"/>
  <c r="HH26" i="8"/>
  <c r="HG26" i="8"/>
  <c r="HF26" i="8"/>
  <c r="HE26" i="8"/>
  <c r="HD26" i="8"/>
  <c r="HC26" i="8"/>
  <c r="HB26" i="8"/>
  <c r="HA26" i="8"/>
  <c r="GZ26" i="8"/>
  <c r="GY26" i="8"/>
  <c r="GX26" i="8"/>
  <c r="GW26" i="8"/>
  <c r="GV26" i="8"/>
  <c r="GU26" i="8"/>
  <c r="GT26" i="8"/>
  <c r="GS26" i="8"/>
  <c r="GR26" i="8"/>
  <c r="GQ26" i="8"/>
  <c r="GP26" i="8"/>
  <c r="GO26" i="8"/>
  <c r="GN26" i="8"/>
  <c r="GM26" i="8"/>
  <c r="GL26" i="8"/>
  <c r="GK26" i="8"/>
  <c r="GJ26" i="8"/>
  <c r="GI26" i="8"/>
  <c r="GH26" i="8"/>
  <c r="GG26" i="8"/>
  <c r="GF26" i="8"/>
  <c r="GE26" i="8"/>
  <c r="GD26" i="8"/>
  <c r="GC26" i="8"/>
  <c r="GB26" i="8"/>
  <c r="GA26" i="8"/>
  <c r="FZ26" i="8"/>
  <c r="FY26" i="8"/>
  <c r="FX26" i="8"/>
  <c r="FW26" i="8"/>
  <c r="FV26" i="8"/>
  <c r="FT26" i="8"/>
  <c r="FQ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B26" i="8"/>
  <c r="FA26" i="8"/>
  <c r="EZ26" i="8"/>
  <c r="EY26" i="8"/>
  <c r="EX26" i="8"/>
  <c r="EW26" i="8"/>
  <c r="EV26" i="8"/>
  <c r="EU26" i="8"/>
  <c r="ET26" i="8"/>
  <c r="ES26" i="8"/>
  <c r="EN26" i="8"/>
  <c r="EM26" i="8"/>
  <c r="EL26" i="8"/>
  <c r="EK26" i="8"/>
  <c r="EJ26" i="8"/>
  <c r="EH26" i="8"/>
  <c r="EG26" i="8"/>
  <c r="EF26" i="8"/>
  <c r="EE26" i="8"/>
  <c r="ED26" i="8"/>
  <c r="EB26" i="8"/>
  <c r="EA26" i="8"/>
  <c r="DZ26" i="8"/>
  <c r="DY26" i="8"/>
  <c r="DX26" i="8"/>
  <c r="DV26" i="8"/>
  <c r="DU26" i="8"/>
  <c r="DT26" i="8"/>
  <c r="DS26" i="8"/>
  <c r="DR26" i="8"/>
  <c r="DP26" i="8"/>
  <c r="DO26" i="8"/>
  <c r="DN26" i="8"/>
  <c r="DM26" i="8"/>
  <c r="DL26" i="8"/>
  <c r="DJ26" i="8"/>
  <c r="DI26" i="8"/>
  <c r="DH26" i="8"/>
  <c r="DG26" i="8"/>
  <c r="DF26" i="8"/>
  <c r="DD26" i="8"/>
  <c r="DC26" i="8"/>
  <c r="DB26" i="8"/>
  <c r="DA26" i="8"/>
  <c r="CZ26" i="8"/>
  <c r="CX26" i="8"/>
  <c r="CW26" i="8"/>
  <c r="CV26" i="8"/>
  <c r="CU26" i="8"/>
  <c r="CT26" i="8"/>
  <c r="CR26" i="8"/>
  <c r="CQ26" i="8"/>
  <c r="CP26" i="8"/>
  <c r="CO26" i="8"/>
  <c r="CN26" i="8"/>
  <c r="CL26" i="8"/>
  <c r="CK26" i="8"/>
  <c r="CJ26" i="8"/>
  <c r="CI26" i="8"/>
  <c r="CH26" i="8"/>
  <c r="CF26" i="8"/>
  <c r="CE26" i="8"/>
  <c r="CD26" i="8"/>
  <c r="CC26" i="8"/>
  <c r="CB26" i="8"/>
  <c r="BZ26" i="8"/>
  <c r="BY26" i="8"/>
  <c r="BX26" i="8"/>
  <c r="BW26" i="8"/>
  <c r="BV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26" i="8"/>
  <c r="IA25" i="8"/>
  <c r="HZ25" i="8"/>
  <c r="HY25" i="8"/>
  <c r="HX25" i="8"/>
  <c r="HW25" i="8"/>
  <c r="HV25" i="8"/>
  <c r="HU25" i="8"/>
  <c r="HT25" i="8"/>
  <c r="HS25" i="8"/>
  <c r="HR25" i="8"/>
  <c r="HQ25" i="8"/>
  <c r="HP25" i="8"/>
  <c r="HO25" i="8"/>
  <c r="HN25" i="8"/>
  <c r="HM25" i="8"/>
  <c r="HL25" i="8"/>
  <c r="HK25" i="8"/>
  <c r="HJ25" i="8"/>
  <c r="HI25" i="8"/>
  <c r="HH25" i="8"/>
  <c r="HG25" i="8"/>
  <c r="HF25" i="8"/>
  <c r="HE25" i="8"/>
  <c r="HD25" i="8"/>
  <c r="HC25" i="8"/>
  <c r="HB25" i="8"/>
  <c r="HA25" i="8"/>
  <c r="GZ25" i="8"/>
  <c r="GY25" i="8"/>
  <c r="GX25" i="8"/>
  <c r="GW25" i="8"/>
  <c r="GV25" i="8"/>
  <c r="GU25" i="8"/>
  <c r="GT25" i="8"/>
  <c r="GS25" i="8"/>
  <c r="GR25" i="8"/>
  <c r="GQ25" i="8"/>
  <c r="GP25" i="8"/>
  <c r="GO25" i="8"/>
  <c r="GN25" i="8"/>
  <c r="GM25" i="8"/>
  <c r="GL25" i="8"/>
  <c r="GK25" i="8"/>
  <c r="GJ25" i="8"/>
  <c r="GI25" i="8"/>
  <c r="GH25" i="8"/>
  <c r="GG25" i="8"/>
  <c r="GF25" i="8"/>
  <c r="GE25" i="8"/>
  <c r="GD25" i="8"/>
  <c r="GC25" i="8"/>
  <c r="GB25" i="8"/>
  <c r="GA25" i="8"/>
  <c r="FZ25" i="8"/>
  <c r="FY25" i="8"/>
  <c r="FX25" i="8"/>
  <c r="FW25" i="8"/>
  <c r="FV25" i="8"/>
  <c r="FT25" i="8"/>
  <c r="FQ25" i="8"/>
  <c r="FN25" i="8"/>
  <c r="FM25" i="8"/>
  <c r="FL25" i="8"/>
  <c r="FK25" i="8"/>
  <c r="FJ25" i="8"/>
  <c r="FI25" i="8"/>
  <c r="FH25" i="8"/>
  <c r="FG25" i="8"/>
  <c r="FF25" i="8"/>
  <c r="FE25" i="8"/>
  <c r="FD25" i="8"/>
  <c r="FC25" i="8"/>
  <c r="FB25" i="8"/>
  <c r="FA25" i="8"/>
  <c r="EZ25" i="8"/>
  <c r="EY25" i="8"/>
  <c r="EX25" i="8"/>
  <c r="EW25" i="8"/>
  <c r="EV25" i="8"/>
  <c r="EU25" i="8"/>
  <c r="ET25" i="8"/>
  <c r="ES25" i="8"/>
  <c r="EN25" i="8"/>
  <c r="EM25" i="8"/>
  <c r="EL25" i="8"/>
  <c r="EK25" i="8"/>
  <c r="EJ25" i="8"/>
  <c r="EH25" i="8"/>
  <c r="EG25" i="8"/>
  <c r="EF25" i="8"/>
  <c r="EE25" i="8"/>
  <c r="ED25" i="8"/>
  <c r="EB25" i="8"/>
  <c r="EA25" i="8"/>
  <c r="DZ25" i="8"/>
  <c r="DY25" i="8"/>
  <c r="DX25" i="8"/>
  <c r="DV25" i="8"/>
  <c r="DU25" i="8"/>
  <c r="DT25" i="8"/>
  <c r="DS25" i="8"/>
  <c r="DR25" i="8"/>
  <c r="DP25" i="8"/>
  <c r="DO25" i="8"/>
  <c r="DN25" i="8"/>
  <c r="DM25" i="8"/>
  <c r="DL25" i="8"/>
  <c r="DJ25" i="8"/>
  <c r="DI25" i="8"/>
  <c r="DH25" i="8"/>
  <c r="DG25" i="8"/>
  <c r="DF25" i="8"/>
  <c r="DD25" i="8"/>
  <c r="DC25" i="8"/>
  <c r="DB25" i="8"/>
  <c r="DA25" i="8"/>
  <c r="CZ25" i="8"/>
  <c r="CX25" i="8"/>
  <c r="CW25" i="8"/>
  <c r="CV25" i="8"/>
  <c r="CU25" i="8"/>
  <c r="CT25" i="8"/>
  <c r="CR25" i="8"/>
  <c r="CQ25" i="8"/>
  <c r="CP25" i="8"/>
  <c r="CO25" i="8"/>
  <c r="CN25" i="8"/>
  <c r="CL25" i="8"/>
  <c r="CK25" i="8"/>
  <c r="CJ25" i="8"/>
  <c r="CI25" i="8"/>
  <c r="CH25" i="8"/>
  <c r="CF25" i="8"/>
  <c r="CE25" i="8"/>
  <c r="CD25" i="8"/>
  <c r="CC25" i="8"/>
  <c r="CB25" i="8"/>
  <c r="BZ25" i="8"/>
  <c r="BY25" i="8"/>
  <c r="BX25" i="8"/>
  <c r="BW25" i="8"/>
  <c r="BV25" i="8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25" i="8"/>
  <c r="IA24" i="8"/>
  <c r="HZ24" i="8"/>
  <c r="HY24" i="8"/>
  <c r="HX24" i="8"/>
  <c r="HW24" i="8"/>
  <c r="HV24" i="8"/>
  <c r="HU24" i="8"/>
  <c r="HT24" i="8"/>
  <c r="HS24" i="8"/>
  <c r="HR24" i="8"/>
  <c r="HQ24" i="8"/>
  <c r="HP24" i="8"/>
  <c r="HO24" i="8"/>
  <c r="HN24" i="8"/>
  <c r="HM24" i="8"/>
  <c r="HL24" i="8"/>
  <c r="HK24" i="8"/>
  <c r="HJ24" i="8"/>
  <c r="HI24" i="8"/>
  <c r="HH24" i="8"/>
  <c r="HG24" i="8"/>
  <c r="HF24" i="8"/>
  <c r="HE24" i="8"/>
  <c r="HD24" i="8"/>
  <c r="HC24" i="8"/>
  <c r="HB24" i="8"/>
  <c r="HA24" i="8"/>
  <c r="GZ24" i="8"/>
  <c r="GY24" i="8"/>
  <c r="GX24" i="8"/>
  <c r="GW24" i="8"/>
  <c r="GV24" i="8"/>
  <c r="GU24" i="8"/>
  <c r="GT24" i="8"/>
  <c r="GS24" i="8"/>
  <c r="GR24" i="8"/>
  <c r="GQ24" i="8"/>
  <c r="GP24" i="8"/>
  <c r="GO24" i="8"/>
  <c r="GN24" i="8"/>
  <c r="GM24" i="8"/>
  <c r="GL24" i="8"/>
  <c r="GK24" i="8"/>
  <c r="GJ24" i="8"/>
  <c r="GI24" i="8"/>
  <c r="GH24" i="8"/>
  <c r="GG24" i="8"/>
  <c r="GF24" i="8"/>
  <c r="GE24" i="8"/>
  <c r="GD24" i="8"/>
  <c r="GC24" i="8"/>
  <c r="GB24" i="8"/>
  <c r="GA24" i="8"/>
  <c r="FZ24" i="8"/>
  <c r="FY24" i="8"/>
  <c r="FX24" i="8"/>
  <c r="FW24" i="8"/>
  <c r="FV24" i="8"/>
  <c r="FT24" i="8"/>
  <c r="FQ24" i="8"/>
  <c r="FN24" i="8"/>
  <c r="FM24" i="8"/>
  <c r="FL24" i="8"/>
  <c r="FK24" i="8"/>
  <c r="FJ24" i="8"/>
  <c r="FI24" i="8"/>
  <c r="FH24" i="8"/>
  <c r="FG24" i="8"/>
  <c r="FF24" i="8"/>
  <c r="FE24" i="8"/>
  <c r="FD24" i="8"/>
  <c r="FC24" i="8"/>
  <c r="FB24" i="8"/>
  <c r="FA24" i="8"/>
  <c r="EZ24" i="8"/>
  <c r="EY24" i="8"/>
  <c r="EX24" i="8"/>
  <c r="EW24" i="8"/>
  <c r="EV24" i="8"/>
  <c r="EU24" i="8"/>
  <c r="ET24" i="8"/>
  <c r="ES24" i="8"/>
  <c r="EN24" i="8"/>
  <c r="EM24" i="8"/>
  <c r="EL24" i="8"/>
  <c r="EK24" i="8"/>
  <c r="EJ24" i="8"/>
  <c r="EH24" i="8"/>
  <c r="EG24" i="8"/>
  <c r="EF24" i="8"/>
  <c r="EE24" i="8"/>
  <c r="ED24" i="8"/>
  <c r="EB24" i="8"/>
  <c r="EA24" i="8"/>
  <c r="DZ24" i="8"/>
  <c r="DY24" i="8"/>
  <c r="DX24" i="8"/>
  <c r="DV24" i="8"/>
  <c r="DU24" i="8"/>
  <c r="DT24" i="8"/>
  <c r="DS24" i="8"/>
  <c r="DR24" i="8"/>
  <c r="DP24" i="8"/>
  <c r="DO24" i="8"/>
  <c r="DN24" i="8"/>
  <c r="DM24" i="8"/>
  <c r="DL24" i="8"/>
  <c r="DJ24" i="8"/>
  <c r="DI24" i="8"/>
  <c r="DH24" i="8"/>
  <c r="DG24" i="8"/>
  <c r="DF24" i="8"/>
  <c r="DD24" i="8"/>
  <c r="DC24" i="8"/>
  <c r="DB24" i="8"/>
  <c r="DA24" i="8"/>
  <c r="CZ24" i="8"/>
  <c r="CX24" i="8"/>
  <c r="CW24" i="8"/>
  <c r="CV24" i="8"/>
  <c r="CU24" i="8"/>
  <c r="CT24" i="8"/>
  <c r="CR24" i="8"/>
  <c r="CQ24" i="8"/>
  <c r="CP24" i="8"/>
  <c r="CO24" i="8"/>
  <c r="CN24" i="8"/>
  <c r="CL24" i="8"/>
  <c r="CK24" i="8"/>
  <c r="CJ24" i="8"/>
  <c r="CI24" i="8"/>
  <c r="CH24" i="8"/>
  <c r="CF24" i="8"/>
  <c r="CE24" i="8"/>
  <c r="CD24" i="8"/>
  <c r="CC24" i="8"/>
  <c r="CB24" i="8"/>
  <c r="BZ24" i="8"/>
  <c r="BY24" i="8"/>
  <c r="BX24" i="8"/>
  <c r="BW24" i="8"/>
  <c r="BV24" i="8"/>
  <c r="BT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IA23" i="8"/>
  <c r="HZ23" i="8"/>
  <c r="HY23" i="8"/>
  <c r="HX23" i="8"/>
  <c r="HW23" i="8"/>
  <c r="HV23" i="8"/>
  <c r="HU23" i="8"/>
  <c r="HT23" i="8"/>
  <c r="HS23" i="8"/>
  <c r="HR23" i="8"/>
  <c r="HQ23" i="8"/>
  <c r="HP23" i="8"/>
  <c r="HO23" i="8"/>
  <c r="HN23" i="8"/>
  <c r="HM23" i="8"/>
  <c r="HL23" i="8"/>
  <c r="HK23" i="8"/>
  <c r="HJ23" i="8"/>
  <c r="HI23" i="8"/>
  <c r="HH23" i="8"/>
  <c r="HG23" i="8"/>
  <c r="HF23" i="8"/>
  <c r="HE23" i="8"/>
  <c r="HD23" i="8"/>
  <c r="HC23" i="8"/>
  <c r="HB23" i="8"/>
  <c r="HA23" i="8"/>
  <c r="GZ23" i="8"/>
  <c r="GY23" i="8"/>
  <c r="GX23" i="8"/>
  <c r="GW23" i="8"/>
  <c r="GV23" i="8"/>
  <c r="GU23" i="8"/>
  <c r="GT23" i="8"/>
  <c r="GS23" i="8"/>
  <c r="GR23" i="8"/>
  <c r="GQ23" i="8"/>
  <c r="GP23" i="8"/>
  <c r="GO23" i="8"/>
  <c r="GN23" i="8"/>
  <c r="GM23" i="8"/>
  <c r="GL23" i="8"/>
  <c r="GK23" i="8"/>
  <c r="GJ23" i="8"/>
  <c r="GI23" i="8"/>
  <c r="GH23" i="8"/>
  <c r="GG23" i="8"/>
  <c r="GF23" i="8"/>
  <c r="GE23" i="8"/>
  <c r="GD23" i="8"/>
  <c r="GC23" i="8"/>
  <c r="GB23" i="8"/>
  <c r="GA23" i="8"/>
  <c r="FZ23" i="8"/>
  <c r="FY23" i="8"/>
  <c r="FX23" i="8"/>
  <c r="FW23" i="8"/>
  <c r="FV23" i="8"/>
  <c r="FT23" i="8"/>
  <c r="FQ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B23" i="8"/>
  <c r="FA23" i="8"/>
  <c r="EZ23" i="8"/>
  <c r="EY23" i="8"/>
  <c r="EX23" i="8"/>
  <c r="EW23" i="8"/>
  <c r="EV23" i="8"/>
  <c r="EU23" i="8"/>
  <c r="ET23" i="8"/>
  <c r="ES23" i="8"/>
  <c r="EN23" i="8"/>
  <c r="EM23" i="8"/>
  <c r="EL23" i="8"/>
  <c r="EK23" i="8"/>
  <c r="EJ23" i="8"/>
  <c r="EH23" i="8"/>
  <c r="EG23" i="8"/>
  <c r="EF23" i="8"/>
  <c r="EE23" i="8"/>
  <c r="ED23" i="8"/>
  <c r="EB23" i="8"/>
  <c r="EA23" i="8"/>
  <c r="DZ23" i="8"/>
  <c r="DY23" i="8"/>
  <c r="DX23" i="8"/>
  <c r="DV23" i="8"/>
  <c r="DU23" i="8"/>
  <c r="DT23" i="8"/>
  <c r="DS23" i="8"/>
  <c r="DR23" i="8"/>
  <c r="DP23" i="8"/>
  <c r="DO23" i="8"/>
  <c r="DN23" i="8"/>
  <c r="DM23" i="8"/>
  <c r="DL23" i="8"/>
  <c r="DJ23" i="8"/>
  <c r="DI23" i="8"/>
  <c r="DH23" i="8"/>
  <c r="DG23" i="8"/>
  <c r="DF23" i="8"/>
  <c r="DD23" i="8"/>
  <c r="DC23" i="8"/>
  <c r="DB23" i="8"/>
  <c r="DA23" i="8"/>
  <c r="CZ23" i="8"/>
  <c r="CX23" i="8"/>
  <c r="CW23" i="8"/>
  <c r="CV23" i="8"/>
  <c r="CU23" i="8"/>
  <c r="CT23" i="8"/>
  <c r="CR23" i="8"/>
  <c r="CQ23" i="8"/>
  <c r="CP23" i="8"/>
  <c r="CO23" i="8"/>
  <c r="CN23" i="8"/>
  <c r="CL23" i="8"/>
  <c r="CK23" i="8"/>
  <c r="CJ23" i="8"/>
  <c r="CI23" i="8"/>
  <c r="CH23" i="8"/>
  <c r="CF23" i="8"/>
  <c r="CE23" i="8"/>
  <c r="CD23" i="8"/>
  <c r="CC23" i="8"/>
  <c r="CB23" i="8"/>
  <c r="BZ23" i="8"/>
  <c r="BY23" i="8"/>
  <c r="BX23" i="8"/>
  <c r="BW23" i="8"/>
  <c r="BV23" i="8"/>
  <c r="BT23" i="8"/>
  <c r="BS23" i="8"/>
  <c r="BR23" i="8"/>
  <c r="BQ23" i="8"/>
  <c r="BP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IA22" i="8"/>
  <c r="HZ22" i="8"/>
  <c r="HY22" i="8"/>
  <c r="HX22" i="8"/>
  <c r="HW22" i="8"/>
  <c r="HV22" i="8"/>
  <c r="HU22" i="8"/>
  <c r="HT22" i="8"/>
  <c r="HS22" i="8"/>
  <c r="HR22" i="8"/>
  <c r="HQ22" i="8"/>
  <c r="HP22" i="8"/>
  <c r="HO22" i="8"/>
  <c r="HN22" i="8"/>
  <c r="HM22" i="8"/>
  <c r="HL22" i="8"/>
  <c r="HK22" i="8"/>
  <c r="HJ22" i="8"/>
  <c r="HI22" i="8"/>
  <c r="HH22" i="8"/>
  <c r="HG22" i="8"/>
  <c r="HF22" i="8"/>
  <c r="HE22" i="8"/>
  <c r="HD22" i="8"/>
  <c r="HC22" i="8"/>
  <c r="HB22" i="8"/>
  <c r="HA22" i="8"/>
  <c r="GZ22" i="8"/>
  <c r="GY22" i="8"/>
  <c r="GX22" i="8"/>
  <c r="GW22" i="8"/>
  <c r="GV22" i="8"/>
  <c r="GU22" i="8"/>
  <c r="GT22" i="8"/>
  <c r="GS22" i="8"/>
  <c r="GR22" i="8"/>
  <c r="GQ22" i="8"/>
  <c r="GP22" i="8"/>
  <c r="GO22" i="8"/>
  <c r="GN22" i="8"/>
  <c r="GM22" i="8"/>
  <c r="GL22" i="8"/>
  <c r="GK22" i="8"/>
  <c r="GJ22" i="8"/>
  <c r="GI22" i="8"/>
  <c r="GH22" i="8"/>
  <c r="GG22" i="8"/>
  <c r="GF22" i="8"/>
  <c r="GE22" i="8"/>
  <c r="GD22" i="8"/>
  <c r="GC22" i="8"/>
  <c r="GB22" i="8"/>
  <c r="GA22" i="8"/>
  <c r="FZ22" i="8"/>
  <c r="FY22" i="8"/>
  <c r="FX22" i="8"/>
  <c r="FW22" i="8"/>
  <c r="FV22" i="8"/>
  <c r="FT22" i="8"/>
  <c r="FQ22" i="8"/>
  <c r="FN22" i="8"/>
  <c r="FM22" i="8"/>
  <c r="FL22" i="8"/>
  <c r="FK22" i="8"/>
  <c r="FJ22" i="8"/>
  <c r="FI22" i="8"/>
  <c r="FH22" i="8"/>
  <c r="FG22" i="8"/>
  <c r="FF22" i="8"/>
  <c r="FE22" i="8"/>
  <c r="FD22" i="8"/>
  <c r="FC22" i="8"/>
  <c r="FB22" i="8"/>
  <c r="FA22" i="8"/>
  <c r="EZ22" i="8"/>
  <c r="EY22" i="8"/>
  <c r="EX22" i="8"/>
  <c r="EW22" i="8"/>
  <c r="EV22" i="8"/>
  <c r="EU22" i="8"/>
  <c r="ET22" i="8"/>
  <c r="ES22" i="8"/>
  <c r="EN22" i="8"/>
  <c r="EM22" i="8"/>
  <c r="EL22" i="8"/>
  <c r="EK22" i="8"/>
  <c r="EJ22" i="8"/>
  <c r="EH22" i="8"/>
  <c r="EG22" i="8"/>
  <c r="EF22" i="8"/>
  <c r="EE22" i="8"/>
  <c r="ED22" i="8"/>
  <c r="EB22" i="8"/>
  <c r="EA22" i="8"/>
  <c r="DZ22" i="8"/>
  <c r="DY22" i="8"/>
  <c r="DX22" i="8"/>
  <c r="DV22" i="8"/>
  <c r="DU22" i="8"/>
  <c r="DT22" i="8"/>
  <c r="DS22" i="8"/>
  <c r="DR22" i="8"/>
  <c r="DP22" i="8"/>
  <c r="DO22" i="8"/>
  <c r="DN22" i="8"/>
  <c r="DM22" i="8"/>
  <c r="DL22" i="8"/>
  <c r="DJ22" i="8"/>
  <c r="DI22" i="8"/>
  <c r="DH22" i="8"/>
  <c r="DG22" i="8"/>
  <c r="DF22" i="8"/>
  <c r="DD22" i="8"/>
  <c r="DC22" i="8"/>
  <c r="DB22" i="8"/>
  <c r="DA22" i="8"/>
  <c r="CZ22" i="8"/>
  <c r="CX22" i="8"/>
  <c r="CW22" i="8"/>
  <c r="CV22" i="8"/>
  <c r="CU22" i="8"/>
  <c r="CT22" i="8"/>
  <c r="CR22" i="8"/>
  <c r="CQ22" i="8"/>
  <c r="CP22" i="8"/>
  <c r="CO22" i="8"/>
  <c r="CN22" i="8"/>
  <c r="CL22" i="8"/>
  <c r="CK22" i="8"/>
  <c r="CJ22" i="8"/>
  <c r="CI22" i="8"/>
  <c r="CH22" i="8"/>
  <c r="CF22" i="8"/>
  <c r="CE22" i="8"/>
  <c r="CD22" i="8"/>
  <c r="CC22" i="8"/>
  <c r="CB22" i="8"/>
  <c r="BZ22" i="8"/>
  <c r="BY22" i="8"/>
  <c r="BX22" i="8"/>
  <c r="BW22" i="8"/>
  <c r="BV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22" i="8"/>
  <c r="IA21" i="8"/>
  <c r="HZ21" i="8"/>
  <c r="HY21" i="8"/>
  <c r="HX21" i="8"/>
  <c r="HW21" i="8"/>
  <c r="HV21" i="8"/>
  <c r="HU21" i="8"/>
  <c r="HT21" i="8"/>
  <c r="HS21" i="8"/>
  <c r="HR21" i="8"/>
  <c r="HQ21" i="8"/>
  <c r="HP21" i="8"/>
  <c r="HO21" i="8"/>
  <c r="HN21" i="8"/>
  <c r="HM21" i="8"/>
  <c r="HL21" i="8"/>
  <c r="HK21" i="8"/>
  <c r="HJ21" i="8"/>
  <c r="HI21" i="8"/>
  <c r="HH21" i="8"/>
  <c r="HG21" i="8"/>
  <c r="HF21" i="8"/>
  <c r="HE21" i="8"/>
  <c r="HD21" i="8"/>
  <c r="HC21" i="8"/>
  <c r="HB21" i="8"/>
  <c r="HA21" i="8"/>
  <c r="GZ21" i="8"/>
  <c r="GY21" i="8"/>
  <c r="GX21" i="8"/>
  <c r="GW21" i="8"/>
  <c r="GV21" i="8"/>
  <c r="GU21" i="8"/>
  <c r="GT21" i="8"/>
  <c r="GS21" i="8"/>
  <c r="GR21" i="8"/>
  <c r="GQ21" i="8"/>
  <c r="GP21" i="8"/>
  <c r="GO21" i="8"/>
  <c r="GN21" i="8"/>
  <c r="GM21" i="8"/>
  <c r="GL21" i="8"/>
  <c r="GK21" i="8"/>
  <c r="GJ21" i="8"/>
  <c r="GI21" i="8"/>
  <c r="GH21" i="8"/>
  <c r="GG21" i="8"/>
  <c r="GF21" i="8"/>
  <c r="GE21" i="8"/>
  <c r="GD21" i="8"/>
  <c r="GC21" i="8"/>
  <c r="GB21" i="8"/>
  <c r="GA21" i="8"/>
  <c r="FZ21" i="8"/>
  <c r="FY21" i="8"/>
  <c r="FX21" i="8"/>
  <c r="FW21" i="8"/>
  <c r="FV21" i="8"/>
  <c r="FT21" i="8"/>
  <c r="FQ21" i="8"/>
  <c r="FN21" i="8"/>
  <c r="FM21" i="8"/>
  <c r="FL21" i="8"/>
  <c r="FK21" i="8"/>
  <c r="FJ21" i="8"/>
  <c r="FI21" i="8"/>
  <c r="FH21" i="8"/>
  <c r="FG21" i="8"/>
  <c r="FF21" i="8"/>
  <c r="FE21" i="8"/>
  <c r="FD21" i="8"/>
  <c r="FC21" i="8"/>
  <c r="FB21" i="8"/>
  <c r="FA21" i="8"/>
  <c r="EZ21" i="8"/>
  <c r="EY21" i="8"/>
  <c r="EX21" i="8"/>
  <c r="EW21" i="8"/>
  <c r="EV21" i="8"/>
  <c r="EU21" i="8"/>
  <c r="ET21" i="8"/>
  <c r="ES21" i="8"/>
  <c r="EN21" i="8"/>
  <c r="EM21" i="8"/>
  <c r="EL21" i="8"/>
  <c r="EK21" i="8"/>
  <c r="EJ21" i="8"/>
  <c r="EH21" i="8"/>
  <c r="EG21" i="8"/>
  <c r="EF21" i="8"/>
  <c r="EE21" i="8"/>
  <c r="ED21" i="8"/>
  <c r="EB21" i="8"/>
  <c r="EA21" i="8"/>
  <c r="DZ21" i="8"/>
  <c r="DY21" i="8"/>
  <c r="DX21" i="8"/>
  <c r="DV21" i="8"/>
  <c r="DU21" i="8"/>
  <c r="DT21" i="8"/>
  <c r="DS21" i="8"/>
  <c r="DR21" i="8"/>
  <c r="DP21" i="8"/>
  <c r="DO21" i="8"/>
  <c r="DN21" i="8"/>
  <c r="DM21" i="8"/>
  <c r="DL21" i="8"/>
  <c r="DJ21" i="8"/>
  <c r="DI21" i="8"/>
  <c r="DH21" i="8"/>
  <c r="DG21" i="8"/>
  <c r="DF21" i="8"/>
  <c r="DD21" i="8"/>
  <c r="DC21" i="8"/>
  <c r="DB21" i="8"/>
  <c r="DA21" i="8"/>
  <c r="CZ21" i="8"/>
  <c r="CX21" i="8"/>
  <c r="CW21" i="8"/>
  <c r="CV21" i="8"/>
  <c r="CU21" i="8"/>
  <c r="CT21" i="8"/>
  <c r="CR21" i="8"/>
  <c r="CQ21" i="8"/>
  <c r="CP21" i="8"/>
  <c r="CO21" i="8"/>
  <c r="CN21" i="8"/>
  <c r="CL21" i="8"/>
  <c r="CK21" i="8"/>
  <c r="CJ21" i="8"/>
  <c r="CI21" i="8"/>
  <c r="CH21" i="8"/>
  <c r="CF21" i="8"/>
  <c r="CE21" i="8"/>
  <c r="CD21" i="8"/>
  <c r="CC21" i="8"/>
  <c r="CB21" i="8"/>
  <c r="BZ21" i="8"/>
  <c r="BY21" i="8"/>
  <c r="BX21" i="8"/>
  <c r="BW21" i="8"/>
  <c r="BV21" i="8"/>
  <c r="BT21" i="8"/>
  <c r="BS21" i="8"/>
  <c r="BR21" i="8"/>
  <c r="BQ21" i="8"/>
  <c r="BP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21" i="8"/>
  <c r="IA20" i="8"/>
  <c r="HZ20" i="8"/>
  <c r="HY20" i="8"/>
  <c r="HX20" i="8"/>
  <c r="HW20" i="8"/>
  <c r="HV20" i="8"/>
  <c r="HU20" i="8"/>
  <c r="HT20" i="8"/>
  <c r="HS20" i="8"/>
  <c r="HR20" i="8"/>
  <c r="HQ20" i="8"/>
  <c r="HP20" i="8"/>
  <c r="HO20" i="8"/>
  <c r="HN20" i="8"/>
  <c r="HM20" i="8"/>
  <c r="HL20" i="8"/>
  <c r="HK20" i="8"/>
  <c r="HJ20" i="8"/>
  <c r="HI20" i="8"/>
  <c r="HH20" i="8"/>
  <c r="HG20" i="8"/>
  <c r="HF20" i="8"/>
  <c r="HE20" i="8"/>
  <c r="HD20" i="8"/>
  <c r="HC20" i="8"/>
  <c r="HB20" i="8"/>
  <c r="HA20" i="8"/>
  <c r="GZ20" i="8"/>
  <c r="GY20" i="8"/>
  <c r="GX20" i="8"/>
  <c r="GW20" i="8"/>
  <c r="GV20" i="8"/>
  <c r="GU20" i="8"/>
  <c r="GT20" i="8"/>
  <c r="GS20" i="8"/>
  <c r="GR20" i="8"/>
  <c r="GQ20" i="8"/>
  <c r="GP20" i="8"/>
  <c r="GO20" i="8"/>
  <c r="GN20" i="8"/>
  <c r="GM20" i="8"/>
  <c r="GL20" i="8"/>
  <c r="GK20" i="8"/>
  <c r="GJ20" i="8"/>
  <c r="GI20" i="8"/>
  <c r="GH20" i="8"/>
  <c r="GG20" i="8"/>
  <c r="GF20" i="8"/>
  <c r="GE20" i="8"/>
  <c r="GD20" i="8"/>
  <c r="GC20" i="8"/>
  <c r="GB20" i="8"/>
  <c r="GA20" i="8"/>
  <c r="FZ20" i="8"/>
  <c r="FY20" i="8"/>
  <c r="FX20" i="8"/>
  <c r="FW20" i="8"/>
  <c r="FV20" i="8"/>
  <c r="FT20" i="8"/>
  <c r="FQ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N20" i="8"/>
  <c r="EM20" i="8"/>
  <c r="EL20" i="8"/>
  <c r="EK20" i="8"/>
  <c r="EJ20" i="8"/>
  <c r="EH20" i="8"/>
  <c r="EG20" i="8"/>
  <c r="EF20" i="8"/>
  <c r="EE20" i="8"/>
  <c r="ED20" i="8"/>
  <c r="EB20" i="8"/>
  <c r="EA20" i="8"/>
  <c r="DZ20" i="8"/>
  <c r="DY20" i="8"/>
  <c r="DX20" i="8"/>
  <c r="DV20" i="8"/>
  <c r="DU20" i="8"/>
  <c r="DT20" i="8"/>
  <c r="DS20" i="8"/>
  <c r="DR20" i="8"/>
  <c r="DP20" i="8"/>
  <c r="DO20" i="8"/>
  <c r="DN20" i="8"/>
  <c r="DM20" i="8"/>
  <c r="DL20" i="8"/>
  <c r="DJ20" i="8"/>
  <c r="DI20" i="8"/>
  <c r="DH20" i="8"/>
  <c r="DG20" i="8"/>
  <c r="DF20" i="8"/>
  <c r="DD20" i="8"/>
  <c r="DC20" i="8"/>
  <c r="DB20" i="8"/>
  <c r="DA20" i="8"/>
  <c r="CZ20" i="8"/>
  <c r="CX20" i="8"/>
  <c r="CW20" i="8"/>
  <c r="CV20" i="8"/>
  <c r="CU20" i="8"/>
  <c r="CT20" i="8"/>
  <c r="CR20" i="8"/>
  <c r="CQ20" i="8"/>
  <c r="CP20" i="8"/>
  <c r="CO20" i="8"/>
  <c r="CN20" i="8"/>
  <c r="CL20" i="8"/>
  <c r="CK20" i="8"/>
  <c r="CJ20" i="8"/>
  <c r="CI20" i="8"/>
  <c r="CH20" i="8"/>
  <c r="CF20" i="8"/>
  <c r="CE20" i="8"/>
  <c r="CD20" i="8"/>
  <c r="CC20" i="8"/>
  <c r="CB20" i="8"/>
  <c r="BZ20" i="8"/>
  <c r="BY20" i="8"/>
  <c r="BX20" i="8"/>
  <c r="BW20" i="8"/>
  <c r="BV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IA19" i="8"/>
  <c r="HZ19" i="8"/>
  <c r="HY19" i="8"/>
  <c r="HX19" i="8"/>
  <c r="HW19" i="8"/>
  <c r="HV19" i="8"/>
  <c r="HU19" i="8"/>
  <c r="HT19" i="8"/>
  <c r="HS19" i="8"/>
  <c r="HR19" i="8"/>
  <c r="HQ19" i="8"/>
  <c r="HP19" i="8"/>
  <c r="HO19" i="8"/>
  <c r="HN19" i="8"/>
  <c r="HM19" i="8"/>
  <c r="HL19" i="8"/>
  <c r="HK19" i="8"/>
  <c r="HJ19" i="8"/>
  <c r="HI19" i="8"/>
  <c r="HH19" i="8"/>
  <c r="HG19" i="8"/>
  <c r="HF19" i="8"/>
  <c r="HE19" i="8"/>
  <c r="HD19" i="8"/>
  <c r="HC19" i="8"/>
  <c r="HB19" i="8"/>
  <c r="HA19" i="8"/>
  <c r="GZ19" i="8"/>
  <c r="GY19" i="8"/>
  <c r="GX19" i="8"/>
  <c r="GW19" i="8"/>
  <c r="GV19" i="8"/>
  <c r="GU19" i="8"/>
  <c r="GT19" i="8"/>
  <c r="GS19" i="8"/>
  <c r="GR19" i="8"/>
  <c r="GQ19" i="8"/>
  <c r="GP19" i="8"/>
  <c r="GO19" i="8"/>
  <c r="GN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GA19" i="8"/>
  <c r="FZ19" i="8"/>
  <c r="FY19" i="8"/>
  <c r="FX19" i="8"/>
  <c r="FW19" i="8"/>
  <c r="FV19" i="8"/>
  <c r="FT19" i="8"/>
  <c r="FQ19" i="8"/>
  <c r="FN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FA19" i="8"/>
  <c r="EZ19" i="8"/>
  <c r="EY19" i="8"/>
  <c r="EX19" i="8"/>
  <c r="EW19" i="8"/>
  <c r="EV19" i="8"/>
  <c r="EU19" i="8"/>
  <c r="ET19" i="8"/>
  <c r="ES19" i="8"/>
  <c r="EN19" i="8"/>
  <c r="EM19" i="8"/>
  <c r="EL19" i="8"/>
  <c r="EK19" i="8"/>
  <c r="EJ19" i="8"/>
  <c r="EH19" i="8"/>
  <c r="EG19" i="8"/>
  <c r="EF19" i="8"/>
  <c r="EE19" i="8"/>
  <c r="ED19" i="8"/>
  <c r="EB19" i="8"/>
  <c r="EA19" i="8"/>
  <c r="DZ19" i="8"/>
  <c r="DY19" i="8"/>
  <c r="DX19" i="8"/>
  <c r="DV19" i="8"/>
  <c r="DU19" i="8"/>
  <c r="DT19" i="8"/>
  <c r="DS19" i="8"/>
  <c r="DR19" i="8"/>
  <c r="DP19" i="8"/>
  <c r="DO19" i="8"/>
  <c r="DN19" i="8"/>
  <c r="DM19" i="8"/>
  <c r="DL19" i="8"/>
  <c r="DJ19" i="8"/>
  <c r="DI19" i="8"/>
  <c r="DH19" i="8"/>
  <c r="DG19" i="8"/>
  <c r="DF19" i="8"/>
  <c r="DD19" i="8"/>
  <c r="DC19" i="8"/>
  <c r="DB19" i="8"/>
  <c r="DA19" i="8"/>
  <c r="CZ19" i="8"/>
  <c r="CX19" i="8"/>
  <c r="CW19" i="8"/>
  <c r="CV19" i="8"/>
  <c r="CU19" i="8"/>
  <c r="CT19" i="8"/>
  <c r="CR19" i="8"/>
  <c r="CQ19" i="8"/>
  <c r="CP19" i="8"/>
  <c r="CO19" i="8"/>
  <c r="CN19" i="8"/>
  <c r="CL19" i="8"/>
  <c r="CK19" i="8"/>
  <c r="CJ19" i="8"/>
  <c r="CI19" i="8"/>
  <c r="CH19" i="8"/>
  <c r="CF19" i="8"/>
  <c r="CE19" i="8"/>
  <c r="CD19" i="8"/>
  <c r="CC19" i="8"/>
  <c r="CB19" i="8"/>
  <c r="BZ19" i="8"/>
  <c r="BY19" i="8"/>
  <c r="BX19" i="8"/>
  <c r="BW19" i="8"/>
  <c r="BV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19" i="8"/>
  <c r="IA18" i="8"/>
  <c r="HZ18" i="8"/>
  <c r="HY18" i="8"/>
  <c r="HX18" i="8"/>
  <c r="HW18" i="8"/>
  <c r="HV18" i="8"/>
  <c r="HU18" i="8"/>
  <c r="HT18" i="8"/>
  <c r="HS18" i="8"/>
  <c r="HR18" i="8"/>
  <c r="HQ18" i="8"/>
  <c r="HP18" i="8"/>
  <c r="HO18" i="8"/>
  <c r="HN18" i="8"/>
  <c r="HM18" i="8"/>
  <c r="HL18" i="8"/>
  <c r="HK18" i="8"/>
  <c r="HJ18" i="8"/>
  <c r="HI18" i="8"/>
  <c r="HH18" i="8"/>
  <c r="HG18" i="8"/>
  <c r="HF18" i="8"/>
  <c r="HE18" i="8"/>
  <c r="HD18" i="8"/>
  <c r="HC18" i="8"/>
  <c r="HB18" i="8"/>
  <c r="HA18" i="8"/>
  <c r="GZ18" i="8"/>
  <c r="GY18" i="8"/>
  <c r="GX18" i="8"/>
  <c r="GW18" i="8"/>
  <c r="GV18" i="8"/>
  <c r="GU18" i="8"/>
  <c r="GT18" i="8"/>
  <c r="GS18" i="8"/>
  <c r="GR18" i="8"/>
  <c r="GQ18" i="8"/>
  <c r="GP18" i="8"/>
  <c r="GO18" i="8"/>
  <c r="GN18" i="8"/>
  <c r="GM18" i="8"/>
  <c r="GL18" i="8"/>
  <c r="GK18" i="8"/>
  <c r="GJ18" i="8"/>
  <c r="GI18" i="8"/>
  <c r="GH18" i="8"/>
  <c r="GG18" i="8"/>
  <c r="GF18" i="8"/>
  <c r="GE18" i="8"/>
  <c r="GD18" i="8"/>
  <c r="GC18" i="8"/>
  <c r="GB18" i="8"/>
  <c r="GA18" i="8"/>
  <c r="FZ18" i="8"/>
  <c r="FY18" i="8"/>
  <c r="FX18" i="8"/>
  <c r="FW18" i="8"/>
  <c r="FV18" i="8"/>
  <c r="FT18" i="8"/>
  <c r="FQ18" i="8"/>
  <c r="FN18" i="8"/>
  <c r="FM18" i="8"/>
  <c r="FL18" i="8"/>
  <c r="FK18" i="8"/>
  <c r="FJ18" i="8"/>
  <c r="FI18" i="8"/>
  <c r="FH18" i="8"/>
  <c r="FG18" i="8"/>
  <c r="FF18" i="8"/>
  <c r="FE18" i="8"/>
  <c r="FD18" i="8"/>
  <c r="FC18" i="8"/>
  <c r="FB18" i="8"/>
  <c r="FA18" i="8"/>
  <c r="EZ18" i="8"/>
  <c r="EY18" i="8"/>
  <c r="EX18" i="8"/>
  <c r="EW18" i="8"/>
  <c r="EV18" i="8"/>
  <c r="EU18" i="8"/>
  <c r="ET18" i="8"/>
  <c r="ES18" i="8"/>
  <c r="EN18" i="8"/>
  <c r="EM18" i="8"/>
  <c r="EL18" i="8"/>
  <c r="EK18" i="8"/>
  <c r="EJ18" i="8"/>
  <c r="EH18" i="8"/>
  <c r="EG18" i="8"/>
  <c r="EF18" i="8"/>
  <c r="EE18" i="8"/>
  <c r="ED18" i="8"/>
  <c r="EB18" i="8"/>
  <c r="EA18" i="8"/>
  <c r="DZ18" i="8"/>
  <c r="DY18" i="8"/>
  <c r="DX18" i="8"/>
  <c r="DV18" i="8"/>
  <c r="DU18" i="8"/>
  <c r="DT18" i="8"/>
  <c r="DS18" i="8"/>
  <c r="DR18" i="8"/>
  <c r="DP18" i="8"/>
  <c r="DO18" i="8"/>
  <c r="DN18" i="8"/>
  <c r="DM18" i="8"/>
  <c r="DL18" i="8"/>
  <c r="DJ18" i="8"/>
  <c r="DI18" i="8"/>
  <c r="DH18" i="8"/>
  <c r="DG18" i="8"/>
  <c r="DF18" i="8"/>
  <c r="DD18" i="8"/>
  <c r="DC18" i="8"/>
  <c r="DB18" i="8"/>
  <c r="DA18" i="8"/>
  <c r="CZ18" i="8"/>
  <c r="CX18" i="8"/>
  <c r="CW18" i="8"/>
  <c r="CV18" i="8"/>
  <c r="CU18" i="8"/>
  <c r="CT18" i="8"/>
  <c r="CR18" i="8"/>
  <c r="CQ18" i="8"/>
  <c r="CP18" i="8"/>
  <c r="CO18" i="8"/>
  <c r="CN18" i="8"/>
  <c r="CL18" i="8"/>
  <c r="CK18" i="8"/>
  <c r="CJ18" i="8"/>
  <c r="CI18" i="8"/>
  <c r="CH18" i="8"/>
  <c r="CF18" i="8"/>
  <c r="CE18" i="8"/>
  <c r="CD18" i="8"/>
  <c r="CC18" i="8"/>
  <c r="CB18" i="8"/>
  <c r="BZ18" i="8"/>
  <c r="BY18" i="8"/>
  <c r="BX18" i="8"/>
  <c r="BW18" i="8"/>
  <c r="BV18" i="8"/>
  <c r="BT18" i="8"/>
  <c r="BS18" i="8"/>
  <c r="BR18" i="8"/>
  <c r="BQ18" i="8"/>
  <c r="BP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IA17" i="8"/>
  <c r="HZ17" i="8"/>
  <c r="HY17" i="8"/>
  <c r="HX17" i="8"/>
  <c r="HW17" i="8"/>
  <c r="HV17" i="8"/>
  <c r="HU17" i="8"/>
  <c r="HT17" i="8"/>
  <c r="HS17" i="8"/>
  <c r="HR17" i="8"/>
  <c r="HQ17" i="8"/>
  <c r="HP17" i="8"/>
  <c r="HO17" i="8"/>
  <c r="HN17" i="8"/>
  <c r="HM17" i="8"/>
  <c r="HL17" i="8"/>
  <c r="HK17" i="8"/>
  <c r="HJ17" i="8"/>
  <c r="HI17" i="8"/>
  <c r="HH17" i="8"/>
  <c r="HG17" i="8"/>
  <c r="HF17" i="8"/>
  <c r="HE17" i="8"/>
  <c r="HD17" i="8"/>
  <c r="HC17" i="8"/>
  <c r="HB17" i="8"/>
  <c r="HA17" i="8"/>
  <c r="GZ17" i="8"/>
  <c r="GY17" i="8"/>
  <c r="GX17" i="8"/>
  <c r="GW17" i="8"/>
  <c r="GV17" i="8"/>
  <c r="GU17" i="8"/>
  <c r="GT17" i="8"/>
  <c r="GS17" i="8"/>
  <c r="GR17" i="8"/>
  <c r="GQ17" i="8"/>
  <c r="GP17" i="8"/>
  <c r="GO17" i="8"/>
  <c r="GN17" i="8"/>
  <c r="GM17" i="8"/>
  <c r="GL17" i="8"/>
  <c r="GK17" i="8"/>
  <c r="GJ17" i="8"/>
  <c r="GI17" i="8"/>
  <c r="GH17" i="8"/>
  <c r="GG17" i="8"/>
  <c r="GF17" i="8"/>
  <c r="GE17" i="8"/>
  <c r="GD17" i="8"/>
  <c r="GC17" i="8"/>
  <c r="GB17" i="8"/>
  <c r="GA17" i="8"/>
  <c r="FZ17" i="8"/>
  <c r="FY17" i="8"/>
  <c r="FX17" i="8"/>
  <c r="FW17" i="8"/>
  <c r="FV17" i="8"/>
  <c r="FT17" i="8"/>
  <c r="FQ17" i="8"/>
  <c r="FN17" i="8"/>
  <c r="FM17" i="8"/>
  <c r="FL17" i="8"/>
  <c r="FK17" i="8"/>
  <c r="FJ17" i="8"/>
  <c r="FI17" i="8"/>
  <c r="FH17" i="8"/>
  <c r="FG17" i="8"/>
  <c r="FF17" i="8"/>
  <c r="FE17" i="8"/>
  <c r="FD17" i="8"/>
  <c r="FC17" i="8"/>
  <c r="FB17" i="8"/>
  <c r="FA17" i="8"/>
  <c r="EZ17" i="8"/>
  <c r="EY17" i="8"/>
  <c r="EX17" i="8"/>
  <c r="EW17" i="8"/>
  <c r="EV17" i="8"/>
  <c r="EU17" i="8"/>
  <c r="ET17" i="8"/>
  <c r="ES17" i="8"/>
  <c r="EN17" i="8"/>
  <c r="EM17" i="8"/>
  <c r="EL17" i="8"/>
  <c r="EK17" i="8"/>
  <c r="EJ17" i="8"/>
  <c r="EH17" i="8"/>
  <c r="EG17" i="8"/>
  <c r="EF17" i="8"/>
  <c r="EE17" i="8"/>
  <c r="ED17" i="8"/>
  <c r="EB17" i="8"/>
  <c r="EA17" i="8"/>
  <c r="DZ17" i="8"/>
  <c r="DY17" i="8"/>
  <c r="DX17" i="8"/>
  <c r="DV17" i="8"/>
  <c r="DU17" i="8"/>
  <c r="DT17" i="8"/>
  <c r="DS17" i="8"/>
  <c r="DR17" i="8"/>
  <c r="DP17" i="8"/>
  <c r="DO17" i="8"/>
  <c r="DN17" i="8"/>
  <c r="DM17" i="8"/>
  <c r="DL17" i="8"/>
  <c r="DJ17" i="8"/>
  <c r="DI17" i="8"/>
  <c r="DH17" i="8"/>
  <c r="DG17" i="8"/>
  <c r="DF17" i="8"/>
  <c r="DD17" i="8"/>
  <c r="DC17" i="8"/>
  <c r="DB17" i="8"/>
  <c r="DA17" i="8"/>
  <c r="CZ17" i="8"/>
  <c r="CX17" i="8"/>
  <c r="CW17" i="8"/>
  <c r="CV17" i="8"/>
  <c r="CU17" i="8"/>
  <c r="CT17" i="8"/>
  <c r="CR17" i="8"/>
  <c r="CQ17" i="8"/>
  <c r="CP17" i="8"/>
  <c r="CO17" i="8"/>
  <c r="CN17" i="8"/>
  <c r="CL17" i="8"/>
  <c r="CK17" i="8"/>
  <c r="CJ17" i="8"/>
  <c r="CI17" i="8"/>
  <c r="CH17" i="8"/>
  <c r="CF17" i="8"/>
  <c r="CE17" i="8"/>
  <c r="CD17" i="8"/>
  <c r="CC17" i="8"/>
  <c r="CB17" i="8"/>
  <c r="BZ17" i="8"/>
  <c r="BY17" i="8"/>
  <c r="BX17" i="8"/>
  <c r="BW17" i="8"/>
  <c r="BV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17" i="8"/>
  <c r="IA16" i="8"/>
  <c r="HZ16" i="8"/>
  <c r="HY16" i="8"/>
  <c r="HX16" i="8"/>
  <c r="HW16" i="8"/>
  <c r="HV16" i="8"/>
  <c r="HU16" i="8"/>
  <c r="HT16" i="8"/>
  <c r="HS16" i="8"/>
  <c r="HR16" i="8"/>
  <c r="HQ16" i="8"/>
  <c r="HP16" i="8"/>
  <c r="HO16" i="8"/>
  <c r="HN16" i="8"/>
  <c r="HM16" i="8"/>
  <c r="HL16" i="8"/>
  <c r="HK16" i="8"/>
  <c r="HJ16" i="8"/>
  <c r="HI16" i="8"/>
  <c r="HH16" i="8"/>
  <c r="HG16" i="8"/>
  <c r="HF16" i="8"/>
  <c r="HE16" i="8"/>
  <c r="HD16" i="8"/>
  <c r="HC16" i="8"/>
  <c r="HB16" i="8"/>
  <c r="HA16" i="8"/>
  <c r="GZ16" i="8"/>
  <c r="GY16" i="8"/>
  <c r="GX16" i="8"/>
  <c r="GW16" i="8"/>
  <c r="GV16" i="8"/>
  <c r="GU16" i="8"/>
  <c r="GT16" i="8"/>
  <c r="GS16" i="8"/>
  <c r="GR16" i="8"/>
  <c r="GQ16" i="8"/>
  <c r="GP16" i="8"/>
  <c r="GO16" i="8"/>
  <c r="GN16" i="8"/>
  <c r="GM16" i="8"/>
  <c r="GL16" i="8"/>
  <c r="GK16" i="8"/>
  <c r="GJ16" i="8"/>
  <c r="GI16" i="8"/>
  <c r="GH16" i="8"/>
  <c r="GG16" i="8"/>
  <c r="GF16" i="8"/>
  <c r="GE16" i="8"/>
  <c r="GD16" i="8"/>
  <c r="GC16" i="8"/>
  <c r="GB16" i="8"/>
  <c r="GA16" i="8"/>
  <c r="FZ16" i="8"/>
  <c r="FY16" i="8"/>
  <c r="FX16" i="8"/>
  <c r="FW16" i="8"/>
  <c r="FV16" i="8"/>
  <c r="FT16" i="8"/>
  <c r="FQ16" i="8"/>
  <c r="FN16" i="8"/>
  <c r="FM16" i="8"/>
  <c r="FL16" i="8"/>
  <c r="FK16" i="8"/>
  <c r="FJ16" i="8"/>
  <c r="FI16" i="8"/>
  <c r="FH16" i="8"/>
  <c r="FG16" i="8"/>
  <c r="FF16" i="8"/>
  <c r="FE16" i="8"/>
  <c r="FD16" i="8"/>
  <c r="FC16" i="8"/>
  <c r="FB16" i="8"/>
  <c r="FA16" i="8"/>
  <c r="EZ16" i="8"/>
  <c r="EY16" i="8"/>
  <c r="EX16" i="8"/>
  <c r="EW16" i="8"/>
  <c r="EV16" i="8"/>
  <c r="EU16" i="8"/>
  <c r="ET16" i="8"/>
  <c r="ES16" i="8"/>
  <c r="EN16" i="8"/>
  <c r="EM16" i="8"/>
  <c r="EL16" i="8"/>
  <c r="EK16" i="8"/>
  <c r="EJ16" i="8"/>
  <c r="EH16" i="8"/>
  <c r="EG16" i="8"/>
  <c r="EF16" i="8"/>
  <c r="EE16" i="8"/>
  <c r="ED16" i="8"/>
  <c r="EB16" i="8"/>
  <c r="EA16" i="8"/>
  <c r="DZ16" i="8"/>
  <c r="DY16" i="8"/>
  <c r="DX16" i="8"/>
  <c r="DV16" i="8"/>
  <c r="DU16" i="8"/>
  <c r="DT16" i="8"/>
  <c r="DS16" i="8"/>
  <c r="DR16" i="8"/>
  <c r="DP16" i="8"/>
  <c r="DO16" i="8"/>
  <c r="DN16" i="8"/>
  <c r="DM16" i="8"/>
  <c r="DL16" i="8"/>
  <c r="DJ16" i="8"/>
  <c r="DI16" i="8"/>
  <c r="DH16" i="8"/>
  <c r="DG16" i="8"/>
  <c r="DF16" i="8"/>
  <c r="DD16" i="8"/>
  <c r="DC16" i="8"/>
  <c r="DB16" i="8"/>
  <c r="DA16" i="8"/>
  <c r="CZ16" i="8"/>
  <c r="CX16" i="8"/>
  <c r="CW16" i="8"/>
  <c r="CV16" i="8"/>
  <c r="CU16" i="8"/>
  <c r="CT16" i="8"/>
  <c r="CR16" i="8"/>
  <c r="CQ16" i="8"/>
  <c r="CP16" i="8"/>
  <c r="CO16" i="8"/>
  <c r="CN16" i="8"/>
  <c r="CL16" i="8"/>
  <c r="CK16" i="8"/>
  <c r="CJ16" i="8"/>
  <c r="CI16" i="8"/>
  <c r="CH16" i="8"/>
  <c r="CF16" i="8"/>
  <c r="CE16" i="8"/>
  <c r="CD16" i="8"/>
  <c r="CC16" i="8"/>
  <c r="CB16" i="8"/>
  <c r="BZ16" i="8"/>
  <c r="BY16" i="8"/>
  <c r="BX16" i="8"/>
  <c r="BW16" i="8"/>
  <c r="BV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IA15" i="8"/>
  <c r="HZ15" i="8"/>
  <c r="HY15" i="8"/>
  <c r="HX15" i="8"/>
  <c r="HW15" i="8"/>
  <c r="HV15" i="8"/>
  <c r="HU15" i="8"/>
  <c r="HT15" i="8"/>
  <c r="HS15" i="8"/>
  <c r="HR15" i="8"/>
  <c r="HQ15" i="8"/>
  <c r="HP15" i="8"/>
  <c r="HO15" i="8"/>
  <c r="HN15" i="8"/>
  <c r="HM15" i="8"/>
  <c r="HL15" i="8"/>
  <c r="HK15" i="8"/>
  <c r="HJ15" i="8"/>
  <c r="HI15" i="8"/>
  <c r="HH15" i="8"/>
  <c r="HG15" i="8"/>
  <c r="HF15" i="8"/>
  <c r="HE15" i="8"/>
  <c r="HD15" i="8"/>
  <c r="HC15" i="8"/>
  <c r="HB15" i="8"/>
  <c r="HA15" i="8"/>
  <c r="GZ15" i="8"/>
  <c r="GY15" i="8"/>
  <c r="GX15" i="8"/>
  <c r="GW15" i="8"/>
  <c r="GV15" i="8"/>
  <c r="GU15" i="8"/>
  <c r="GT15" i="8"/>
  <c r="GS15" i="8"/>
  <c r="GR15" i="8"/>
  <c r="GQ15" i="8"/>
  <c r="GP15" i="8"/>
  <c r="GO15" i="8"/>
  <c r="GN15" i="8"/>
  <c r="GM15" i="8"/>
  <c r="GL15" i="8"/>
  <c r="GK15" i="8"/>
  <c r="GJ15" i="8"/>
  <c r="GI15" i="8"/>
  <c r="GH15" i="8"/>
  <c r="GG15" i="8"/>
  <c r="GF15" i="8"/>
  <c r="GE15" i="8"/>
  <c r="GD15" i="8"/>
  <c r="GC15" i="8"/>
  <c r="GB15" i="8"/>
  <c r="GA15" i="8"/>
  <c r="FZ15" i="8"/>
  <c r="FY15" i="8"/>
  <c r="FX15" i="8"/>
  <c r="FW15" i="8"/>
  <c r="FV15" i="8"/>
  <c r="FT15" i="8"/>
  <c r="FQ15" i="8"/>
  <c r="FN15" i="8"/>
  <c r="FM15" i="8"/>
  <c r="FL15" i="8"/>
  <c r="FK15" i="8"/>
  <c r="FJ15" i="8"/>
  <c r="FI15" i="8"/>
  <c r="FH15" i="8"/>
  <c r="FG15" i="8"/>
  <c r="FF15" i="8"/>
  <c r="FE15" i="8"/>
  <c r="FD15" i="8"/>
  <c r="FC15" i="8"/>
  <c r="FB15" i="8"/>
  <c r="FA15" i="8"/>
  <c r="EZ15" i="8"/>
  <c r="EY15" i="8"/>
  <c r="EX15" i="8"/>
  <c r="EW15" i="8"/>
  <c r="EV15" i="8"/>
  <c r="EU15" i="8"/>
  <c r="ET15" i="8"/>
  <c r="ES15" i="8"/>
  <c r="EN15" i="8"/>
  <c r="EM15" i="8"/>
  <c r="EL15" i="8"/>
  <c r="EK15" i="8"/>
  <c r="EJ15" i="8"/>
  <c r="EH15" i="8"/>
  <c r="EG15" i="8"/>
  <c r="EF15" i="8"/>
  <c r="EE15" i="8"/>
  <c r="ED15" i="8"/>
  <c r="EB15" i="8"/>
  <c r="EA15" i="8"/>
  <c r="DZ15" i="8"/>
  <c r="DY15" i="8"/>
  <c r="DX15" i="8"/>
  <c r="DV15" i="8"/>
  <c r="DU15" i="8"/>
  <c r="DT15" i="8"/>
  <c r="DS15" i="8"/>
  <c r="DR15" i="8"/>
  <c r="DP15" i="8"/>
  <c r="DO15" i="8"/>
  <c r="DN15" i="8"/>
  <c r="DM15" i="8"/>
  <c r="DL15" i="8"/>
  <c r="DJ15" i="8"/>
  <c r="DI15" i="8"/>
  <c r="DH15" i="8"/>
  <c r="DG15" i="8"/>
  <c r="DF15" i="8"/>
  <c r="DD15" i="8"/>
  <c r="DC15" i="8"/>
  <c r="DB15" i="8"/>
  <c r="DA15" i="8"/>
  <c r="CZ15" i="8"/>
  <c r="CX15" i="8"/>
  <c r="CW15" i="8"/>
  <c r="CV15" i="8"/>
  <c r="CU15" i="8"/>
  <c r="CT15" i="8"/>
  <c r="CR15" i="8"/>
  <c r="CQ15" i="8"/>
  <c r="CP15" i="8"/>
  <c r="CO15" i="8"/>
  <c r="CN15" i="8"/>
  <c r="CL15" i="8"/>
  <c r="CK15" i="8"/>
  <c r="CJ15" i="8"/>
  <c r="CI15" i="8"/>
  <c r="CH15" i="8"/>
  <c r="CF15" i="8"/>
  <c r="CE15" i="8"/>
  <c r="CD15" i="8"/>
  <c r="CC15" i="8"/>
  <c r="CB15" i="8"/>
  <c r="BZ15" i="8"/>
  <c r="BY15" i="8"/>
  <c r="BX15" i="8"/>
  <c r="BW15" i="8"/>
  <c r="BV15" i="8"/>
  <c r="BT15" i="8"/>
  <c r="BS15" i="8"/>
  <c r="BR15" i="8"/>
  <c r="BQ15" i="8"/>
  <c r="BP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AU15" i="8"/>
  <c r="AT15" i="8"/>
  <c r="AS15" i="8"/>
  <c r="AR15" i="8"/>
  <c r="AQ15" i="8"/>
  <c r="AP15" i="8"/>
  <c r="AO15" i="8"/>
  <c r="AN15" i="8"/>
  <c r="AM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15" i="8"/>
  <c r="IA14" i="8"/>
  <c r="HZ14" i="8"/>
  <c r="HY14" i="8"/>
  <c r="HX14" i="8"/>
  <c r="HW14" i="8"/>
  <c r="HV14" i="8"/>
  <c r="HU14" i="8"/>
  <c r="HT14" i="8"/>
  <c r="HS14" i="8"/>
  <c r="HR14" i="8"/>
  <c r="HQ14" i="8"/>
  <c r="HP14" i="8"/>
  <c r="HO14" i="8"/>
  <c r="HN14" i="8"/>
  <c r="HM14" i="8"/>
  <c r="HL14" i="8"/>
  <c r="HK14" i="8"/>
  <c r="HJ14" i="8"/>
  <c r="HI14" i="8"/>
  <c r="HH14" i="8"/>
  <c r="HG14" i="8"/>
  <c r="HF14" i="8"/>
  <c r="HE14" i="8"/>
  <c r="HD14" i="8"/>
  <c r="HC14" i="8"/>
  <c r="HB14" i="8"/>
  <c r="HA14" i="8"/>
  <c r="GZ14" i="8"/>
  <c r="GY14" i="8"/>
  <c r="GX14" i="8"/>
  <c r="GW14" i="8"/>
  <c r="GV14" i="8"/>
  <c r="GU14" i="8"/>
  <c r="GT14" i="8"/>
  <c r="GS14" i="8"/>
  <c r="GR14" i="8"/>
  <c r="GQ14" i="8"/>
  <c r="GP14" i="8"/>
  <c r="GO14" i="8"/>
  <c r="GN14" i="8"/>
  <c r="GM14" i="8"/>
  <c r="GL14" i="8"/>
  <c r="GK14" i="8"/>
  <c r="GJ14" i="8"/>
  <c r="GI14" i="8"/>
  <c r="GH14" i="8"/>
  <c r="GG14" i="8"/>
  <c r="GF14" i="8"/>
  <c r="GE14" i="8"/>
  <c r="GD14" i="8"/>
  <c r="GC14" i="8"/>
  <c r="GB14" i="8"/>
  <c r="GA14" i="8"/>
  <c r="FZ14" i="8"/>
  <c r="FY14" i="8"/>
  <c r="FX14" i="8"/>
  <c r="FW14" i="8"/>
  <c r="FV14" i="8"/>
  <c r="FT14" i="8"/>
  <c r="FQ14" i="8"/>
  <c r="FN14" i="8"/>
  <c r="FM14" i="8"/>
  <c r="FL14" i="8"/>
  <c r="FK14" i="8"/>
  <c r="FJ14" i="8"/>
  <c r="FI14" i="8"/>
  <c r="FH14" i="8"/>
  <c r="FG14" i="8"/>
  <c r="FF14" i="8"/>
  <c r="FE14" i="8"/>
  <c r="FD14" i="8"/>
  <c r="FC14" i="8"/>
  <c r="FB14" i="8"/>
  <c r="FA14" i="8"/>
  <c r="EZ14" i="8"/>
  <c r="EY14" i="8"/>
  <c r="EX14" i="8"/>
  <c r="EW14" i="8"/>
  <c r="EV14" i="8"/>
  <c r="EU14" i="8"/>
  <c r="ET14" i="8"/>
  <c r="ES14" i="8"/>
  <c r="EN14" i="8"/>
  <c r="EM14" i="8"/>
  <c r="EL14" i="8"/>
  <c r="EK14" i="8"/>
  <c r="EJ14" i="8"/>
  <c r="EH14" i="8"/>
  <c r="EG14" i="8"/>
  <c r="EF14" i="8"/>
  <c r="EE14" i="8"/>
  <c r="ED14" i="8"/>
  <c r="EB14" i="8"/>
  <c r="EA14" i="8"/>
  <c r="DZ14" i="8"/>
  <c r="DY14" i="8"/>
  <c r="DX14" i="8"/>
  <c r="DV14" i="8"/>
  <c r="DU14" i="8"/>
  <c r="DT14" i="8"/>
  <c r="DS14" i="8"/>
  <c r="DR14" i="8"/>
  <c r="DP14" i="8"/>
  <c r="DO14" i="8"/>
  <c r="DN14" i="8"/>
  <c r="DM14" i="8"/>
  <c r="DL14" i="8"/>
  <c r="DJ14" i="8"/>
  <c r="DI14" i="8"/>
  <c r="DH14" i="8"/>
  <c r="DG14" i="8"/>
  <c r="DF14" i="8"/>
  <c r="DD14" i="8"/>
  <c r="DC14" i="8"/>
  <c r="DB14" i="8"/>
  <c r="DA14" i="8"/>
  <c r="CZ14" i="8"/>
  <c r="CX14" i="8"/>
  <c r="CW14" i="8"/>
  <c r="CV14" i="8"/>
  <c r="CU14" i="8"/>
  <c r="CT14" i="8"/>
  <c r="CR14" i="8"/>
  <c r="CQ14" i="8"/>
  <c r="CP14" i="8"/>
  <c r="CO14" i="8"/>
  <c r="CN14" i="8"/>
  <c r="CL14" i="8"/>
  <c r="CK14" i="8"/>
  <c r="CJ14" i="8"/>
  <c r="CI14" i="8"/>
  <c r="CH14" i="8"/>
  <c r="CF14" i="8"/>
  <c r="CE14" i="8"/>
  <c r="CD14" i="8"/>
  <c r="CC14" i="8"/>
  <c r="CB14" i="8"/>
  <c r="BZ14" i="8"/>
  <c r="BY14" i="8"/>
  <c r="BX14" i="8"/>
  <c r="BW14" i="8"/>
  <c r="BV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14" i="8"/>
  <c r="IA13" i="8"/>
  <c r="HZ13" i="8"/>
  <c r="HY13" i="8"/>
  <c r="HX13" i="8"/>
  <c r="HW13" i="8"/>
  <c r="HV13" i="8"/>
  <c r="HU13" i="8"/>
  <c r="HT13" i="8"/>
  <c r="HS13" i="8"/>
  <c r="HR13" i="8"/>
  <c r="HQ13" i="8"/>
  <c r="HP13" i="8"/>
  <c r="HO13" i="8"/>
  <c r="HN13" i="8"/>
  <c r="HM13" i="8"/>
  <c r="HL13" i="8"/>
  <c r="HK13" i="8"/>
  <c r="HJ13" i="8"/>
  <c r="HI13" i="8"/>
  <c r="HH13" i="8"/>
  <c r="HG13" i="8"/>
  <c r="HF13" i="8"/>
  <c r="HE13" i="8"/>
  <c r="HD13" i="8"/>
  <c r="HC13" i="8"/>
  <c r="HB13" i="8"/>
  <c r="HA13" i="8"/>
  <c r="GZ13" i="8"/>
  <c r="GY13" i="8"/>
  <c r="GX13" i="8"/>
  <c r="GW13" i="8"/>
  <c r="GV13" i="8"/>
  <c r="GU13" i="8"/>
  <c r="GT13" i="8"/>
  <c r="GS13" i="8"/>
  <c r="GR13" i="8"/>
  <c r="GQ13" i="8"/>
  <c r="GP13" i="8"/>
  <c r="GO13" i="8"/>
  <c r="GN13" i="8"/>
  <c r="GM13" i="8"/>
  <c r="GL13" i="8"/>
  <c r="GK13" i="8"/>
  <c r="GJ13" i="8"/>
  <c r="GI13" i="8"/>
  <c r="GH13" i="8"/>
  <c r="GG13" i="8"/>
  <c r="GF13" i="8"/>
  <c r="GE13" i="8"/>
  <c r="GD13" i="8"/>
  <c r="GC13" i="8"/>
  <c r="GB13" i="8"/>
  <c r="GA13" i="8"/>
  <c r="FZ13" i="8"/>
  <c r="FY13" i="8"/>
  <c r="FX13" i="8"/>
  <c r="FW13" i="8"/>
  <c r="FV13" i="8"/>
  <c r="FT13" i="8"/>
  <c r="FQ13" i="8"/>
  <c r="FN13" i="8"/>
  <c r="FM13" i="8"/>
  <c r="FL13" i="8"/>
  <c r="FK13" i="8"/>
  <c r="FJ13" i="8"/>
  <c r="FI13" i="8"/>
  <c r="FH13" i="8"/>
  <c r="FG13" i="8"/>
  <c r="FF13" i="8"/>
  <c r="FE13" i="8"/>
  <c r="FD13" i="8"/>
  <c r="FC13" i="8"/>
  <c r="FB13" i="8"/>
  <c r="FA13" i="8"/>
  <c r="EZ13" i="8"/>
  <c r="EY13" i="8"/>
  <c r="EX13" i="8"/>
  <c r="EW13" i="8"/>
  <c r="EV13" i="8"/>
  <c r="EU13" i="8"/>
  <c r="ET13" i="8"/>
  <c r="ES13" i="8"/>
  <c r="EN13" i="8"/>
  <c r="EM13" i="8"/>
  <c r="EL13" i="8"/>
  <c r="EK13" i="8"/>
  <c r="EJ13" i="8"/>
  <c r="EH13" i="8"/>
  <c r="EG13" i="8"/>
  <c r="EF13" i="8"/>
  <c r="EE13" i="8"/>
  <c r="ED13" i="8"/>
  <c r="EB13" i="8"/>
  <c r="EA13" i="8"/>
  <c r="DZ13" i="8"/>
  <c r="DY13" i="8"/>
  <c r="DX13" i="8"/>
  <c r="DV13" i="8"/>
  <c r="DU13" i="8"/>
  <c r="DT13" i="8"/>
  <c r="DS13" i="8"/>
  <c r="DR13" i="8"/>
  <c r="DP13" i="8"/>
  <c r="DO13" i="8"/>
  <c r="DN13" i="8"/>
  <c r="DM13" i="8"/>
  <c r="DL13" i="8"/>
  <c r="DJ13" i="8"/>
  <c r="DI13" i="8"/>
  <c r="DH13" i="8"/>
  <c r="DG13" i="8"/>
  <c r="DF13" i="8"/>
  <c r="DD13" i="8"/>
  <c r="DC13" i="8"/>
  <c r="DB13" i="8"/>
  <c r="DA13" i="8"/>
  <c r="CZ13" i="8"/>
  <c r="CX13" i="8"/>
  <c r="CW13" i="8"/>
  <c r="CV13" i="8"/>
  <c r="CU13" i="8"/>
  <c r="CT13" i="8"/>
  <c r="CR13" i="8"/>
  <c r="CQ13" i="8"/>
  <c r="CP13" i="8"/>
  <c r="CO13" i="8"/>
  <c r="CN13" i="8"/>
  <c r="CL13" i="8"/>
  <c r="CK13" i="8"/>
  <c r="CJ13" i="8"/>
  <c r="CI13" i="8"/>
  <c r="CH13" i="8"/>
  <c r="CF13" i="8"/>
  <c r="CE13" i="8"/>
  <c r="CD13" i="8"/>
  <c r="CC13" i="8"/>
  <c r="CB13" i="8"/>
  <c r="BZ13" i="8"/>
  <c r="BY13" i="8"/>
  <c r="BX13" i="8"/>
  <c r="BW13" i="8"/>
  <c r="BV13" i="8"/>
  <c r="BT13" i="8"/>
  <c r="BS13" i="8"/>
  <c r="BR13" i="8"/>
  <c r="BQ13" i="8"/>
  <c r="BP13" i="8"/>
  <c r="BO13" i="8"/>
  <c r="BN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13" i="8"/>
  <c r="IA12" i="8"/>
  <c r="HZ12" i="8"/>
  <c r="HY12" i="8"/>
  <c r="HX12" i="8"/>
  <c r="HW12" i="8"/>
  <c r="HV12" i="8"/>
  <c r="HU12" i="8"/>
  <c r="HT12" i="8"/>
  <c r="HS12" i="8"/>
  <c r="HR12" i="8"/>
  <c r="HQ12" i="8"/>
  <c r="HP12" i="8"/>
  <c r="HO12" i="8"/>
  <c r="HN12" i="8"/>
  <c r="HM12" i="8"/>
  <c r="HL12" i="8"/>
  <c r="HK12" i="8"/>
  <c r="HJ12" i="8"/>
  <c r="HI12" i="8"/>
  <c r="HH12" i="8"/>
  <c r="HG12" i="8"/>
  <c r="HF12" i="8"/>
  <c r="HE12" i="8"/>
  <c r="HD12" i="8"/>
  <c r="HC12" i="8"/>
  <c r="HB12" i="8"/>
  <c r="HA12" i="8"/>
  <c r="GZ12" i="8"/>
  <c r="GY12" i="8"/>
  <c r="GX12" i="8"/>
  <c r="GW12" i="8"/>
  <c r="GV12" i="8"/>
  <c r="GU12" i="8"/>
  <c r="GT12" i="8"/>
  <c r="GS12" i="8"/>
  <c r="GR12" i="8"/>
  <c r="GQ12" i="8"/>
  <c r="GP12" i="8"/>
  <c r="GO12" i="8"/>
  <c r="GN12" i="8"/>
  <c r="GM12" i="8"/>
  <c r="GL12" i="8"/>
  <c r="GK12" i="8"/>
  <c r="GJ12" i="8"/>
  <c r="GI12" i="8"/>
  <c r="GH12" i="8"/>
  <c r="GG12" i="8"/>
  <c r="GF12" i="8"/>
  <c r="GE12" i="8"/>
  <c r="GD12" i="8"/>
  <c r="GC12" i="8"/>
  <c r="GB12" i="8"/>
  <c r="GA12" i="8"/>
  <c r="FZ12" i="8"/>
  <c r="FY12" i="8"/>
  <c r="FX12" i="8"/>
  <c r="FW12" i="8"/>
  <c r="FV12" i="8"/>
  <c r="FT12" i="8"/>
  <c r="FQ12" i="8"/>
  <c r="FN12" i="8"/>
  <c r="FM12" i="8"/>
  <c r="FL12" i="8"/>
  <c r="FK12" i="8"/>
  <c r="FJ12" i="8"/>
  <c r="FI12" i="8"/>
  <c r="FH12" i="8"/>
  <c r="FG12" i="8"/>
  <c r="FF12" i="8"/>
  <c r="FE12" i="8"/>
  <c r="FD12" i="8"/>
  <c r="FC12" i="8"/>
  <c r="FB12" i="8"/>
  <c r="FA12" i="8"/>
  <c r="EZ12" i="8"/>
  <c r="EY12" i="8"/>
  <c r="EX12" i="8"/>
  <c r="EW12" i="8"/>
  <c r="EV12" i="8"/>
  <c r="EU12" i="8"/>
  <c r="ET12" i="8"/>
  <c r="ES12" i="8"/>
  <c r="EN12" i="8"/>
  <c r="EM12" i="8"/>
  <c r="EL12" i="8"/>
  <c r="EK12" i="8"/>
  <c r="EJ12" i="8"/>
  <c r="EH12" i="8"/>
  <c r="EG12" i="8"/>
  <c r="EF12" i="8"/>
  <c r="EE12" i="8"/>
  <c r="ED12" i="8"/>
  <c r="EB12" i="8"/>
  <c r="EA12" i="8"/>
  <c r="DZ12" i="8"/>
  <c r="DY12" i="8"/>
  <c r="DX12" i="8"/>
  <c r="DV12" i="8"/>
  <c r="DU12" i="8"/>
  <c r="DT12" i="8"/>
  <c r="DS12" i="8"/>
  <c r="DR12" i="8"/>
  <c r="DP12" i="8"/>
  <c r="DO12" i="8"/>
  <c r="DN12" i="8"/>
  <c r="DM12" i="8"/>
  <c r="DL12" i="8"/>
  <c r="DJ12" i="8"/>
  <c r="DI12" i="8"/>
  <c r="DH12" i="8"/>
  <c r="DG12" i="8"/>
  <c r="DF12" i="8"/>
  <c r="DD12" i="8"/>
  <c r="DC12" i="8"/>
  <c r="DB12" i="8"/>
  <c r="DA12" i="8"/>
  <c r="CZ12" i="8"/>
  <c r="CX12" i="8"/>
  <c r="CW12" i="8"/>
  <c r="CV12" i="8"/>
  <c r="CU12" i="8"/>
  <c r="CT12" i="8"/>
  <c r="CR12" i="8"/>
  <c r="CQ12" i="8"/>
  <c r="CP12" i="8"/>
  <c r="CO12" i="8"/>
  <c r="CN12" i="8"/>
  <c r="CL12" i="8"/>
  <c r="CK12" i="8"/>
  <c r="CJ12" i="8"/>
  <c r="CI12" i="8"/>
  <c r="CH12" i="8"/>
  <c r="CF12" i="8"/>
  <c r="CE12" i="8"/>
  <c r="CD12" i="8"/>
  <c r="CC12" i="8"/>
  <c r="CB12" i="8"/>
  <c r="BZ12" i="8"/>
  <c r="BY12" i="8"/>
  <c r="BX12" i="8"/>
  <c r="BW12" i="8"/>
  <c r="BV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IA11" i="8"/>
  <c r="HZ11" i="8"/>
  <c r="HY11" i="8"/>
  <c r="HX11" i="8"/>
  <c r="HW11" i="8"/>
  <c r="HV11" i="8"/>
  <c r="HU11" i="8"/>
  <c r="HT11" i="8"/>
  <c r="HS11" i="8"/>
  <c r="HR11" i="8"/>
  <c r="HQ11" i="8"/>
  <c r="HP11" i="8"/>
  <c r="HO11" i="8"/>
  <c r="HN11" i="8"/>
  <c r="HM11" i="8"/>
  <c r="HL11" i="8"/>
  <c r="HK11" i="8"/>
  <c r="HJ11" i="8"/>
  <c r="HI11" i="8"/>
  <c r="HH11" i="8"/>
  <c r="HG11" i="8"/>
  <c r="HF11" i="8"/>
  <c r="HE11" i="8"/>
  <c r="HD11" i="8"/>
  <c r="HC11" i="8"/>
  <c r="HB11" i="8"/>
  <c r="HA11" i="8"/>
  <c r="GZ11" i="8"/>
  <c r="GY11" i="8"/>
  <c r="GX11" i="8"/>
  <c r="GW11" i="8"/>
  <c r="GV11" i="8"/>
  <c r="GU11" i="8"/>
  <c r="GT11" i="8"/>
  <c r="GS11" i="8"/>
  <c r="GR11" i="8"/>
  <c r="GQ11" i="8"/>
  <c r="GP11" i="8"/>
  <c r="GO11" i="8"/>
  <c r="GN11" i="8"/>
  <c r="GM11" i="8"/>
  <c r="GL11" i="8"/>
  <c r="GK11" i="8"/>
  <c r="GJ11" i="8"/>
  <c r="GI11" i="8"/>
  <c r="GH11" i="8"/>
  <c r="GG11" i="8"/>
  <c r="GF11" i="8"/>
  <c r="GE11" i="8"/>
  <c r="GD11" i="8"/>
  <c r="GC11" i="8"/>
  <c r="GB11" i="8"/>
  <c r="GA11" i="8"/>
  <c r="FZ11" i="8"/>
  <c r="FY11" i="8"/>
  <c r="FX11" i="8"/>
  <c r="FW11" i="8"/>
  <c r="FV11" i="8"/>
  <c r="FT11" i="8"/>
  <c r="FQ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FA11" i="8"/>
  <c r="EZ11" i="8"/>
  <c r="EY11" i="8"/>
  <c r="EX11" i="8"/>
  <c r="EW11" i="8"/>
  <c r="EV11" i="8"/>
  <c r="EU11" i="8"/>
  <c r="ET11" i="8"/>
  <c r="ES11" i="8"/>
  <c r="EN11" i="8"/>
  <c r="EM11" i="8"/>
  <c r="EL11" i="8"/>
  <c r="EK11" i="8"/>
  <c r="EJ11" i="8"/>
  <c r="EH11" i="8"/>
  <c r="EG11" i="8"/>
  <c r="EF11" i="8"/>
  <c r="EE11" i="8"/>
  <c r="ED11" i="8"/>
  <c r="EB11" i="8"/>
  <c r="EA11" i="8"/>
  <c r="DZ11" i="8"/>
  <c r="DY11" i="8"/>
  <c r="DX11" i="8"/>
  <c r="DV11" i="8"/>
  <c r="DU11" i="8"/>
  <c r="DT11" i="8"/>
  <c r="DS11" i="8"/>
  <c r="DR11" i="8"/>
  <c r="DP11" i="8"/>
  <c r="DO11" i="8"/>
  <c r="DN11" i="8"/>
  <c r="DM11" i="8"/>
  <c r="DL11" i="8"/>
  <c r="DJ11" i="8"/>
  <c r="DI11" i="8"/>
  <c r="DH11" i="8"/>
  <c r="DG11" i="8"/>
  <c r="DF11" i="8"/>
  <c r="DD11" i="8"/>
  <c r="DC11" i="8"/>
  <c r="DB11" i="8"/>
  <c r="DA11" i="8"/>
  <c r="CZ11" i="8"/>
  <c r="CX11" i="8"/>
  <c r="CW11" i="8"/>
  <c r="CV11" i="8"/>
  <c r="CU11" i="8"/>
  <c r="CT11" i="8"/>
  <c r="CR11" i="8"/>
  <c r="CQ11" i="8"/>
  <c r="CP11" i="8"/>
  <c r="CO11" i="8"/>
  <c r="CN11" i="8"/>
  <c r="CL11" i="8"/>
  <c r="CK11" i="8"/>
  <c r="CJ11" i="8"/>
  <c r="CI11" i="8"/>
  <c r="CH11" i="8"/>
  <c r="CF11" i="8"/>
  <c r="CE11" i="8"/>
  <c r="CD11" i="8"/>
  <c r="CC11" i="8"/>
  <c r="CB11" i="8"/>
  <c r="BZ11" i="8"/>
  <c r="BY11" i="8"/>
  <c r="BX11" i="8"/>
  <c r="BW11" i="8"/>
  <c r="BV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11" i="8"/>
  <c r="IA10" i="8"/>
  <c r="HZ10" i="8"/>
  <c r="HY10" i="8"/>
  <c r="HX10" i="8"/>
  <c r="HW10" i="8"/>
  <c r="HV10" i="8"/>
  <c r="HU10" i="8"/>
  <c r="HT10" i="8"/>
  <c r="HS10" i="8"/>
  <c r="HR10" i="8"/>
  <c r="HQ10" i="8"/>
  <c r="HP10" i="8"/>
  <c r="HO10" i="8"/>
  <c r="HN10" i="8"/>
  <c r="HM10" i="8"/>
  <c r="HL10" i="8"/>
  <c r="HK10" i="8"/>
  <c r="HJ10" i="8"/>
  <c r="HI10" i="8"/>
  <c r="HH10" i="8"/>
  <c r="HG10" i="8"/>
  <c r="HF10" i="8"/>
  <c r="HE10" i="8"/>
  <c r="HD10" i="8"/>
  <c r="HC10" i="8"/>
  <c r="HB10" i="8"/>
  <c r="HA10" i="8"/>
  <c r="GZ10" i="8"/>
  <c r="GY10" i="8"/>
  <c r="GX10" i="8"/>
  <c r="GW10" i="8"/>
  <c r="GV10" i="8"/>
  <c r="GU10" i="8"/>
  <c r="GT10" i="8"/>
  <c r="GS10" i="8"/>
  <c r="GR10" i="8"/>
  <c r="GQ10" i="8"/>
  <c r="GP10" i="8"/>
  <c r="GO10" i="8"/>
  <c r="GN10" i="8"/>
  <c r="GM10" i="8"/>
  <c r="GL10" i="8"/>
  <c r="GK10" i="8"/>
  <c r="GJ10" i="8"/>
  <c r="GI10" i="8"/>
  <c r="GH10" i="8"/>
  <c r="GG10" i="8"/>
  <c r="GF10" i="8"/>
  <c r="GE10" i="8"/>
  <c r="GD10" i="8"/>
  <c r="GC10" i="8"/>
  <c r="GB10" i="8"/>
  <c r="GA10" i="8"/>
  <c r="FZ10" i="8"/>
  <c r="FY10" i="8"/>
  <c r="FX10" i="8"/>
  <c r="FW10" i="8"/>
  <c r="FV10" i="8"/>
  <c r="FT10" i="8"/>
  <c r="FQ10" i="8"/>
  <c r="FN10" i="8"/>
  <c r="FM10" i="8"/>
  <c r="FL10" i="8"/>
  <c r="FK10" i="8"/>
  <c r="FJ10" i="8"/>
  <c r="FI10" i="8"/>
  <c r="FH10" i="8"/>
  <c r="FG10" i="8"/>
  <c r="FF10" i="8"/>
  <c r="FE10" i="8"/>
  <c r="FD10" i="8"/>
  <c r="FC10" i="8"/>
  <c r="FB10" i="8"/>
  <c r="FA10" i="8"/>
  <c r="EZ10" i="8"/>
  <c r="EY10" i="8"/>
  <c r="EX10" i="8"/>
  <c r="EW10" i="8"/>
  <c r="EV10" i="8"/>
  <c r="EU10" i="8"/>
  <c r="ET10" i="8"/>
  <c r="ES10" i="8"/>
  <c r="EN10" i="8"/>
  <c r="EM10" i="8"/>
  <c r="EL10" i="8"/>
  <c r="EK10" i="8"/>
  <c r="EJ10" i="8"/>
  <c r="EH10" i="8"/>
  <c r="EG10" i="8"/>
  <c r="EF10" i="8"/>
  <c r="EE10" i="8"/>
  <c r="ED10" i="8"/>
  <c r="EB10" i="8"/>
  <c r="EA10" i="8"/>
  <c r="DZ10" i="8"/>
  <c r="DY10" i="8"/>
  <c r="DX10" i="8"/>
  <c r="DV10" i="8"/>
  <c r="DU10" i="8"/>
  <c r="DT10" i="8"/>
  <c r="DS10" i="8"/>
  <c r="DR10" i="8"/>
  <c r="DP10" i="8"/>
  <c r="DO10" i="8"/>
  <c r="DN10" i="8"/>
  <c r="DM10" i="8"/>
  <c r="DL10" i="8"/>
  <c r="DJ10" i="8"/>
  <c r="DI10" i="8"/>
  <c r="DH10" i="8"/>
  <c r="DG10" i="8"/>
  <c r="DF10" i="8"/>
  <c r="DD10" i="8"/>
  <c r="DC10" i="8"/>
  <c r="DB10" i="8"/>
  <c r="DA10" i="8"/>
  <c r="CZ10" i="8"/>
  <c r="CX10" i="8"/>
  <c r="CW10" i="8"/>
  <c r="CV10" i="8"/>
  <c r="CU10" i="8"/>
  <c r="CT10" i="8"/>
  <c r="CR10" i="8"/>
  <c r="CQ10" i="8"/>
  <c r="CP10" i="8"/>
  <c r="CO10" i="8"/>
  <c r="CN10" i="8"/>
  <c r="CL10" i="8"/>
  <c r="CK10" i="8"/>
  <c r="CJ10" i="8"/>
  <c r="CI10" i="8"/>
  <c r="CH10" i="8"/>
  <c r="CF10" i="8"/>
  <c r="CE10" i="8"/>
  <c r="CD10" i="8"/>
  <c r="CC10" i="8"/>
  <c r="CB10" i="8"/>
  <c r="BZ10" i="8"/>
  <c r="BY10" i="8"/>
  <c r="BX10" i="8"/>
  <c r="BW10" i="8"/>
  <c r="BV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Y10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10" i="8"/>
  <c r="IA9" i="8"/>
  <c r="HZ9" i="8"/>
  <c r="HY9" i="8"/>
  <c r="HX9" i="8"/>
  <c r="HW9" i="8"/>
  <c r="HV9" i="8"/>
  <c r="HU9" i="8"/>
  <c r="HT9" i="8"/>
  <c r="HS9" i="8"/>
  <c r="HR9" i="8"/>
  <c r="HQ9" i="8"/>
  <c r="HP9" i="8"/>
  <c r="HO9" i="8"/>
  <c r="HN9" i="8"/>
  <c r="HM9" i="8"/>
  <c r="HL9" i="8"/>
  <c r="HK9" i="8"/>
  <c r="HJ9" i="8"/>
  <c r="HI9" i="8"/>
  <c r="HH9" i="8"/>
  <c r="HG9" i="8"/>
  <c r="HF9" i="8"/>
  <c r="HE9" i="8"/>
  <c r="HD9" i="8"/>
  <c r="HC9" i="8"/>
  <c r="HB9" i="8"/>
  <c r="HA9" i="8"/>
  <c r="GZ9" i="8"/>
  <c r="GY9" i="8"/>
  <c r="GX9" i="8"/>
  <c r="GW9" i="8"/>
  <c r="GV9" i="8"/>
  <c r="GU9" i="8"/>
  <c r="GT9" i="8"/>
  <c r="GS9" i="8"/>
  <c r="GR9" i="8"/>
  <c r="GQ9" i="8"/>
  <c r="GP9" i="8"/>
  <c r="GO9" i="8"/>
  <c r="GN9" i="8"/>
  <c r="GM9" i="8"/>
  <c r="GL9" i="8"/>
  <c r="GK9" i="8"/>
  <c r="GJ9" i="8"/>
  <c r="GI9" i="8"/>
  <c r="GH9" i="8"/>
  <c r="GG9" i="8"/>
  <c r="GF9" i="8"/>
  <c r="GE9" i="8"/>
  <c r="GD9" i="8"/>
  <c r="GC9" i="8"/>
  <c r="GB9" i="8"/>
  <c r="GA9" i="8"/>
  <c r="FZ9" i="8"/>
  <c r="FY9" i="8"/>
  <c r="FX9" i="8"/>
  <c r="FW9" i="8"/>
  <c r="FV9" i="8"/>
  <c r="FT9" i="8"/>
  <c r="FQ9" i="8"/>
  <c r="FN9" i="8"/>
  <c r="FM9" i="8"/>
  <c r="FL9" i="8"/>
  <c r="FK9" i="8"/>
  <c r="FJ9" i="8"/>
  <c r="FI9" i="8"/>
  <c r="FH9" i="8"/>
  <c r="FG9" i="8"/>
  <c r="FF9" i="8"/>
  <c r="FE9" i="8"/>
  <c r="FD9" i="8"/>
  <c r="FC9" i="8"/>
  <c r="FB9" i="8"/>
  <c r="FA9" i="8"/>
  <c r="EZ9" i="8"/>
  <c r="EY9" i="8"/>
  <c r="EX9" i="8"/>
  <c r="EW9" i="8"/>
  <c r="EV9" i="8"/>
  <c r="EU9" i="8"/>
  <c r="ET9" i="8"/>
  <c r="ES9" i="8"/>
  <c r="EN9" i="8"/>
  <c r="EM9" i="8"/>
  <c r="EL9" i="8"/>
  <c r="EK9" i="8"/>
  <c r="EJ9" i="8"/>
  <c r="EH9" i="8"/>
  <c r="EG9" i="8"/>
  <c r="EF9" i="8"/>
  <c r="EE9" i="8"/>
  <c r="ED9" i="8"/>
  <c r="EB9" i="8"/>
  <c r="EA9" i="8"/>
  <c r="DZ9" i="8"/>
  <c r="DY9" i="8"/>
  <c r="DX9" i="8"/>
  <c r="DV9" i="8"/>
  <c r="DU9" i="8"/>
  <c r="DT9" i="8"/>
  <c r="DS9" i="8"/>
  <c r="DR9" i="8"/>
  <c r="DP9" i="8"/>
  <c r="DO9" i="8"/>
  <c r="DN9" i="8"/>
  <c r="DM9" i="8"/>
  <c r="DL9" i="8"/>
  <c r="DJ9" i="8"/>
  <c r="DI9" i="8"/>
  <c r="DH9" i="8"/>
  <c r="DG9" i="8"/>
  <c r="DF9" i="8"/>
  <c r="DD9" i="8"/>
  <c r="DC9" i="8"/>
  <c r="DB9" i="8"/>
  <c r="DA9" i="8"/>
  <c r="CZ9" i="8"/>
  <c r="CX9" i="8"/>
  <c r="CW9" i="8"/>
  <c r="CV9" i="8"/>
  <c r="CU9" i="8"/>
  <c r="CT9" i="8"/>
  <c r="CR9" i="8"/>
  <c r="CQ9" i="8"/>
  <c r="CP9" i="8"/>
  <c r="CO9" i="8"/>
  <c r="CN9" i="8"/>
  <c r="CL9" i="8"/>
  <c r="CK9" i="8"/>
  <c r="CJ9" i="8"/>
  <c r="CI9" i="8"/>
  <c r="CH9" i="8"/>
  <c r="CF9" i="8"/>
  <c r="CE9" i="8"/>
  <c r="CD9" i="8"/>
  <c r="CC9" i="8"/>
  <c r="CB9" i="8"/>
  <c r="BZ9" i="8"/>
  <c r="BY9" i="8"/>
  <c r="BX9" i="8"/>
  <c r="BW9" i="8"/>
  <c r="BV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9" i="8"/>
  <c r="IA8" i="8"/>
  <c r="HZ8" i="8"/>
  <c r="HY8" i="8"/>
  <c r="HX8" i="8"/>
  <c r="HW8" i="8"/>
  <c r="HV8" i="8"/>
  <c r="HU8" i="8"/>
  <c r="HT8" i="8"/>
  <c r="HS8" i="8"/>
  <c r="HR8" i="8"/>
  <c r="HQ8" i="8"/>
  <c r="HP8" i="8"/>
  <c r="HO8" i="8"/>
  <c r="HN8" i="8"/>
  <c r="HM8" i="8"/>
  <c r="HL8" i="8"/>
  <c r="HK8" i="8"/>
  <c r="HJ8" i="8"/>
  <c r="HI8" i="8"/>
  <c r="HH8" i="8"/>
  <c r="HG8" i="8"/>
  <c r="HF8" i="8"/>
  <c r="HE8" i="8"/>
  <c r="HD8" i="8"/>
  <c r="HC8" i="8"/>
  <c r="HB8" i="8"/>
  <c r="HA8" i="8"/>
  <c r="GZ8" i="8"/>
  <c r="GY8" i="8"/>
  <c r="GX8" i="8"/>
  <c r="GW8" i="8"/>
  <c r="GV8" i="8"/>
  <c r="GU8" i="8"/>
  <c r="GT8" i="8"/>
  <c r="GS8" i="8"/>
  <c r="GR8" i="8"/>
  <c r="GQ8" i="8"/>
  <c r="GP8" i="8"/>
  <c r="GO8" i="8"/>
  <c r="GN8" i="8"/>
  <c r="GM8" i="8"/>
  <c r="GL8" i="8"/>
  <c r="GK8" i="8"/>
  <c r="GJ8" i="8"/>
  <c r="GI8" i="8"/>
  <c r="GH8" i="8"/>
  <c r="GG8" i="8"/>
  <c r="GF8" i="8"/>
  <c r="GE8" i="8"/>
  <c r="GD8" i="8"/>
  <c r="GC8" i="8"/>
  <c r="GB8" i="8"/>
  <c r="GA8" i="8"/>
  <c r="FZ8" i="8"/>
  <c r="FY8" i="8"/>
  <c r="FX8" i="8"/>
  <c r="FW8" i="8"/>
  <c r="FV8" i="8"/>
  <c r="FT8" i="8"/>
  <c r="FQ8" i="8"/>
  <c r="FN8" i="8"/>
  <c r="FM8" i="8"/>
  <c r="FL8" i="8"/>
  <c r="FK8" i="8"/>
  <c r="FJ8" i="8"/>
  <c r="FI8" i="8"/>
  <c r="FH8" i="8"/>
  <c r="FG8" i="8"/>
  <c r="FF8" i="8"/>
  <c r="FE8" i="8"/>
  <c r="FD8" i="8"/>
  <c r="FC8" i="8"/>
  <c r="FB8" i="8"/>
  <c r="FA8" i="8"/>
  <c r="EZ8" i="8"/>
  <c r="EY8" i="8"/>
  <c r="EX8" i="8"/>
  <c r="EW8" i="8"/>
  <c r="EV8" i="8"/>
  <c r="EU8" i="8"/>
  <c r="ET8" i="8"/>
  <c r="ES8" i="8"/>
  <c r="EN8" i="8"/>
  <c r="EM8" i="8"/>
  <c r="EL8" i="8"/>
  <c r="EK8" i="8"/>
  <c r="EJ8" i="8"/>
  <c r="EH8" i="8"/>
  <c r="EG8" i="8"/>
  <c r="EF8" i="8"/>
  <c r="EE8" i="8"/>
  <c r="ED8" i="8"/>
  <c r="EB8" i="8"/>
  <c r="EA8" i="8"/>
  <c r="DZ8" i="8"/>
  <c r="DY8" i="8"/>
  <c r="DX8" i="8"/>
  <c r="DV8" i="8"/>
  <c r="DU8" i="8"/>
  <c r="DT8" i="8"/>
  <c r="DS8" i="8"/>
  <c r="DR8" i="8"/>
  <c r="DP8" i="8"/>
  <c r="DO8" i="8"/>
  <c r="DN8" i="8"/>
  <c r="DM8" i="8"/>
  <c r="DL8" i="8"/>
  <c r="DJ8" i="8"/>
  <c r="DI8" i="8"/>
  <c r="DH8" i="8"/>
  <c r="DG8" i="8"/>
  <c r="DF8" i="8"/>
  <c r="DD8" i="8"/>
  <c r="DC8" i="8"/>
  <c r="DB8" i="8"/>
  <c r="DA8" i="8"/>
  <c r="CZ8" i="8"/>
  <c r="CX8" i="8"/>
  <c r="CW8" i="8"/>
  <c r="CV8" i="8"/>
  <c r="CU8" i="8"/>
  <c r="CT8" i="8"/>
  <c r="CR8" i="8"/>
  <c r="CQ8" i="8"/>
  <c r="CP8" i="8"/>
  <c r="CO8" i="8"/>
  <c r="CN8" i="8"/>
  <c r="CL8" i="8"/>
  <c r="CK8" i="8"/>
  <c r="CJ8" i="8"/>
  <c r="CI8" i="8"/>
  <c r="CH8" i="8"/>
  <c r="CF8" i="8"/>
  <c r="CE8" i="8"/>
  <c r="CD8" i="8"/>
  <c r="CC8" i="8"/>
  <c r="CB8" i="8"/>
  <c r="BZ8" i="8"/>
  <c r="BY8" i="8"/>
  <c r="BX8" i="8"/>
  <c r="BW8" i="8"/>
  <c r="BV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8" i="8"/>
  <c r="IA7" i="8"/>
  <c r="HZ7" i="8"/>
  <c r="HY7" i="8"/>
  <c r="HX7" i="8"/>
  <c r="HW7" i="8"/>
  <c r="HV7" i="8"/>
  <c r="HU7" i="8"/>
  <c r="HT7" i="8"/>
  <c r="HS7" i="8"/>
  <c r="HR7" i="8"/>
  <c r="HQ7" i="8"/>
  <c r="HP7" i="8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T7" i="8"/>
  <c r="FQ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N7" i="8"/>
  <c r="EM7" i="8"/>
  <c r="EL7" i="8"/>
  <c r="EK7" i="8"/>
  <c r="EJ7" i="8"/>
  <c r="EH7" i="8"/>
  <c r="EG7" i="8"/>
  <c r="EF7" i="8"/>
  <c r="EE7" i="8"/>
  <c r="ED7" i="8"/>
  <c r="EB7" i="8"/>
  <c r="EA7" i="8"/>
  <c r="DZ7" i="8"/>
  <c r="DY7" i="8"/>
  <c r="DX7" i="8"/>
  <c r="DV7" i="8"/>
  <c r="DU7" i="8"/>
  <c r="DT7" i="8"/>
  <c r="DS7" i="8"/>
  <c r="DR7" i="8"/>
  <c r="DP7" i="8"/>
  <c r="DO7" i="8"/>
  <c r="DN7" i="8"/>
  <c r="DM7" i="8"/>
  <c r="DL7" i="8"/>
  <c r="DJ7" i="8"/>
  <c r="DI7" i="8"/>
  <c r="DH7" i="8"/>
  <c r="DG7" i="8"/>
  <c r="DF7" i="8"/>
  <c r="DD7" i="8"/>
  <c r="DC7" i="8"/>
  <c r="DB7" i="8"/>
  <c r="DA7" i="8"/>
  <c r="CZ7" i="8"/>
  <c r="CX7" i="8"/>
  <c r="CW7" i="8"/>
  <c r="CV7" i="8"/>
  <c r="CU7" i="8"/>
  <c r="CT7" i="8"/>
  <c r="CR7" i="8"/>
  <c r="CQ7" i="8"/>
  <c r="CP7" i="8"/>
  <c r="CO7" i="8"/>
  <c r="CN7" i="8"/>
  <c r="CL7" i="8"/>
  <c r="CK7" i="8"/>
  <c r="CJ7" i="8"/>
  <c r="CI7" i="8"/>
  <c r="CH7" i="8"/>
  <c r="CF7" i="8"/>
  <c r="CE7" i="8"/>
  <c r="CD7" i="8"/>
  <c r="CC7" i="8"/>
  <c r="CB7" i="8"/>
  <c r="BZ7" i="8"/>
  <c r="BY7" i="8"/>
  <c r="BX7" i="8"/>
  <c r="BW7" i="8"/>
  <c r="BV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IA6" i="8"/>
  <c r="HZ6" i="8"/>
  <c r="HY6" i="8"/>
  <c r="HX6" i="8"/>
  <c r="HW6" i="8"/>
  <c r="HV6" i="8"/>
  <c r="HU6" i="8"/>
  <c r="HT6" i="8"/>
  <c r="HS6" i="8"/>
  <c r="HR6" i="8"/>
  <c r="HQ6" i="8"/>
  <c r="HP6" i="8"/>
  <c r="HO6" i="8"/>
  <c r="HN6" i="8"/>
  <c r="HM6" i="8"/>
  <c r="HL6" i="8"/>
  <c r="HK6" i="8"/>
  <c r="HJ6" i="8"/>
  <c r="HI6" i="8"/>
  <c r="HH6" i="8"/>
  <c r="HG6" i="8"/>
  <c r="HF6" i="8"/>
  <c r="HE6" i="8"/>
  <c r="HD6" i="8"/>
  <c r="HC6" i="8"/>
  <c r="HB6" i="8"/>
  <c r="HA6" i="8"/>
  <c r="GZ6" i="8"/>
  <c r="GY6" i="8"/>
  <c r="GX6" i="8"/>
  <c r="GW6" i="8"/>
  <c r="GV6" i="8"/>
  <c r="GU6" i="8"/>
  <c r="GT6" i="8"/>
  <c r="GS6" i="8"/>
  <c r="GR6" i="8"/>
  <c r="GQ6" i="8"/>
  <c r="GP6" i="8"/>
  <c r="GO6" i="8"/>
  <c r="GN6" i="8"/>
  <c r="GM6" i="8"/>
  <c r="GL6" i="8"/>
  <c r="GK6" i="8"/>
  <c r="GJ6" i="8"/>
  <c r="GI6" i="8"/>
  <c r="GH6" i="8"/>
  <c r="GG6" i="8"/>
  <c r="GF6" i="8"/>
  <c r="GE6" i="8"/>
  <c r="GD6" i="8"/>
  <c r="GC6" i="8"/>
  <c r="GB6" i="8"/>
  <c r="GA6" i="8"/>
  <c r="FZ6" i="8"/>
  <c r="FY6" i="8"/>
  <c r="FX6" i="8"/>
  <c r="FW6" i="8"/>
  <c r="FV6" i="8"/>
  <c r="FT6" i="8"/>
  <c r="FQ6" i="8"/>
  <c r="FN6" i="8"/>
  <c r="FM6" i="8"/>
  <c r="FL6" i="8"/>
  <c r="FK6" i="8"/>
  <c r="FJ6" i="8"/>
  <c r="FI6" i="8"/>
  <c r="FH6" i="8"/>
  <c r="FG6" i="8"/>
  <c r="FF6" i="8"/>
  <c r="FE6" i="8"/>
  <c r="FD6" i="8"/>
  <c r="FC6" i="8"/>
  <c r="FB6" i="8"/>
  <c r="FA6" i="8"/>
  <c r="EZ6" i="8"/>
  <c r="EY6" i="8"/>
  <c r="EX6" i="8"/>
  <c r="EW6" i="8"/>
  <c r="EV6" i="8"/>
  <c r="EU6" i="8"/>
  <c r="ET6" i="8"/>
  <c r="ES6" i="8"/>
  <c r="EN6" i="8"/>
  <c r="EM6" i="8"/>
  <c r="EL6" i="8"/>
  <c r="EK6" i="8"/>
  <c r="EJ6" i="8"/>
  <c r="EH6" i="8"/>
  <c r="EG6" i="8"/>
  <c r="EF6" i="8"/>
  <c r="EE6" i="8"/>
  <c r="ED6" i="8"/>
  <c r="EB6" i="8"/>
  <c r="EA6" i="8"/>
  <c r="DZ6" i="8"/>
  <c r="DY6" i="8"/>
  <c r="DX6" i="8"/>
  <c r="DV6" i="8"/>
  <c r="DU6" i="8"/>
  <c r="DT6" i="8"/>
  <c r="DS6" i="8"/>
  <c r="DR6" i="8"/>
  <c r="DP6" i="8"/>
  <c r="DO6" i="8"/>
  <c r="DN6" i="8"/>
  <c r="DM6" i="8"/>
  <c r="DL6" i="8"/>
  <c r="DJ6" i="8"/>
  <c r="DI6" i="8"/>
  <c r="DH6" i="8"/>
  <c r="DG6" i="8"/>
  <c r="DF6" i="8"/>
  <c r="DD6" i="8"/>
  <c r="DC6" i="8"/>
  <c r="DB6" i="8"/>
  <c r="DA6" i="8"/>
  <c r="CZ6" i="8"/>
  <c r="CX6" i="8"/>
  <c r="CW6" i="8"/>
  <c r="CV6" i="8"/>
  <c r="CU6" i="8"/>
  <c r="CT6" i="8"/>
  <c r="CR6" i="8"/>
  <c r="CQ6" i="8"/>
  <c r="CP6" i="8"/>
  <c r="CO6" i="8"/>
  <c r="CN6" i="8"/>
  <c r="CL6" i="8"/>
  <c r="CK6" i="8"/>
  <c r="CJ6" i="8"/>
  <c r="CI6" i="8"/>
  <c r="CH6" i="8"/>
  <c r="CF6" i="8"/>
  <c r="CE6" i="8"/>
  <c r="CD6" i="8"/>
  <c r="CC6" i="8"/>
  <c r="CB6" i="8"/>
  <c r="BZ6" i="8"/>
  <c r="BY6" i="8"/>
  <c r="BX6" i="8"/>
  <c r="BW6" i="8"/>
  <c r="BV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6" i="8"/>
  <c r="IA5" i="8"/>
  <c r="HZ5" i="8"/>
  <c r="HY5" i="8"/>
  <c r="HX5" i="8"/>
  <c r="HW5" i="8"/>
  <c r="HV5" i="8"/>
  <c r="HU5" i="8"/>
  <c r="HT5" i="8"/>
  <c r="HS5" i="8"/>
  <c r="HR5" i="8"/>
  <c r="HQ5" i="8"/>
  <c r="HP5" i="8"/>
  <c r="HO5" i="8"/>
  <c r="HN5" i="8"/>
  <c r="HM5" i="8"/>
  <c r="HL5" i="8"/>
  <c r="HK5" i="8"/>
  <c r="HJ5" i="8"/>
  <c r="HI5" i="8"/>
  <c r="HH5" i="8"/>
  <c r="HG5" i="8"/>
  <c r="HF5" i="8"/>
  <c r="HE5" i="8"/>
  <c r="HD5" i="8"/>
  <c r="HC5" i="8"/>
  <c r="HB5" i="8"/>
  <c r="HA5" i="8"/>
  <c r="GZ5" i="8"/>
  <c r="GY5" i="8"/>
  <c r="GX5" i="8"/>
  <c r="GW5" i="8"/>
  <c r="GV5" i="8"/>
  <c r="GU5" i="8"/>
  <c r="GT5" i="8"/>
  <c r="GS5" i="8"/>
  <c r="GR5" i="8"/>
  <c r="GQ5" i="8"/>
  <c r="GP5" i="8"/>
  <c r="GO5" i="8"/>
  <c r="GN5" i="8"/>
  <c r="GM5" i="8"/>
  <c r="GL5" i="8"/>
  <c r="GK5" i="8"/>
  <c r="GJ5" i="8"/>
  <c r="GI5" i="8"/>
  <c r="GH5" i="8"/>
  <c r="GG5" i="8"/>
  <c r="GF5" i="8"/>
  <c r="GE5" i="8"/>
  <c r="GD5" i="8"/>
  <c r="GC5" i="8"/>
  <c r="GB5" i="8"/>
  <c r="GA5" i="8"/>
  <c r="FZ5" i="8"/>
  <c r="FY5" i="8"/>
  <c r="FX5" i="8"/>
  <c r="FW5" i="8"/>
  <c r="FV5" i="8"/>
  <c r="FT5" i="8"/>
  <c r="FQ5" i="8"/>
  <c r="FN5" i="8"/>
  <c r="FM5" i="8"/>
  <c r="FL5" i="8"/>
  <c r="FK5" i="8"/>
  <c r="FJ5" i="8"/>
  <c r="FI5" i="8"/>
  <c r="FH5" i="8"/>
  <c r="FG5" i="8"/>
  <c r="FF5" i="8"/>
  <c r="FE5" i="8"/>
  <c r="FD5" i="8"/>
  <c r="FC5" i="8"/>
  <c r="FB5" i="8"/>
  <c r="FA5" i="8"/>
  <c r="EZ5" i="8"/>
  <c r="EY5" i="8"/>
  <c r="EX5" i="8"/>
  <c r="EW5" i="8"/>
  <c r="EV5" i="8"/>
  <c r="EU5" i="8"/>
  <c r="ET5" i="8"/>
  <c r="ES5" i="8"/>
  <c r="EN5" i="8"/>
  <c r="EM5" i="8"/>
  <c r="EL5" i="8"/>
  <c r="EK5" i="8"/>
  <c r="EJ5" i="8"/>
  <c r="EH5" i="8"/>
  <c r="EG5" i="8"/>
  <c r="EF5" i="8"/>
  <c r="EE5" i="8"/>
  <c r="ED5" i="8"/>
  <c r="EB5" i="8"/>
  <c r="EA5" i="8"/>
  <c r="DZ5" i="8"/>
  <c r="DY5" i="8"/>
  <c r="DX5" i="8"/>
  <c r="DV5" i="8"/>
  <c r="DU5" i="8"/>
  <c r="DT5" i="8"/>
  <c r="DS5" i="8"/>
  <c r="DR5" i="8"/>
  <c r="DP5" i="8"/>
  <c r="DO5" i="8"/>
  <c r="DN5" i="8"/>
  <c r="DM5" i="8"/>
  <c r="DL5" i="8"/>
  <c r="DJ5" i="8"/>
  <c r="DI5" i="8"/>
  <c r="DH5" i="8"/>
  <c r="DG5" i="8"/>
  <c r="DF5" i="8"/>
  <c r="DD5" i="8"/>
  <c r="DC5" i="8"/>
  <c r="DB5" i="8"/>
  <c r="DA5" i="8"/>
  <c r="CZ5" i="8"/>
  <c r="CX5" i="8"/>
  <c r="CW5" i="8"/>
  <c r="CV5" i="8"/>
  <c r="CU5" i="8"/>
  <c r="CT5" i="8"/>
  <c r="CR5" i="8"/>
  <c r="CQ5" i="8"/>
  <c r="CP5" i="8"/>
  <c r="CO5" i="8"/>
  <c r="CN5" i="8"/>
  <c r="CL5" i="8"/>
  <c r="CK5" i="8"/>
  <c r="CJ5" i="8"/>
  <c r="CI5" i="8"/>
  <c r="CH5" i="8"/>
  <c r="CF5" i="8"/>
  <c r="CE5" i="8"/>
  <c r="CD5" i="8"/>
  <c r="CC5" i="8"/>
  <c r="CB5" i="8"/>
  <c r="BZ5" i="8"/>
  <c r="BY5" i="8"/>
  <c r="BX5" i="8"/>
  <c r="BW5" i="8"/>
  <c r="BV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5" i="8"/>
  <c r="C180" i="6"/>
  <c r="C176" i="6"/>
  <c r="J168" i="6"/>
  <c r="I168" i="6"/>
  <c r="R136" i="6"/>
  <c r="Q136" i="6"/>
  <c r="B51" i="7" s="1"/>
  <c r="P136" i="6"/>
  <c r="B50" i="7" s="1"/>
  <c r="O136" i="6"/>
  <c r="B49" i="7" s="1"/>
  <c r="N136" i="6"/>
  <c r="B48" i="7" s="1"/>
  <c r="M136" i="6"/>
  <c r="B47" i="7" s="1"/>
  <c r="L136" i="6"/>
  <c r="B46" i="7" s="1"/>
  <c r="K136" i="6"/>
  <c r="B32" i="7" s="1"/>
  <c r="J136" i="6"/>
  <c r="B31" i="7" s="1"/>
  <c r="I136" i="6"/>
  <c r="B30" i="7" s="1"/>
  <c r="H136" i="6"/>
  <c r="B29" i="7" s="1"/>
  <c r="G136" i="6"/>
  <c r="B28" i="7" s="1"/>
  <c r="F136" i="6"/>
  <c r="B27" i="7" s="1"/>
  <c r="E136" i="6"/>
  <c r="B26" i="7" s="1"/>
  <c r="D136" i="6"/>
  <c r="B25" i="7" s="1"/>
  <c r="AB34" i="6"/>
  <c r="Z34" i="6"/>
  <c r="W34" i="6"/>
  <c r="R34" i="6"/>
  <c r="R167" i="6" s="1"/>
  <c r="O34" i="6"/>
  <c r="O167" i="6" s="1"/>
  <c r="N34" i="6"/>
  <c r="N167" i="6" s="1"/>
  <c r="M34" i="6"/>
  <c r="AA34" i="6" s="1"/>
  <c r="K34" i="6"/>
  <c r="K167" i="6" s="1"/>
  <c r="I34" i="6"/>
  <c r="I167" i="6" s="1"/>
  <c r="H34" i="6"/>
  <c r="H167" i="6" s="1"/>
  <c r="G167" i="6"/>
  <c r="F34" i="6"/>
  <c r="F167" i="6" s="1"/>
  <c r="E34" i="6"/>
  <c r="B34" i="6"/>
  <c r="B167" i="6" s="1"/>
  <c r="A34" i="6"/>
  <c r="AB33" i="6"/>
  <c r="Z33" i="6"/>
  <c r="Y33" i="6"/>
  <c r="W33" i="6"/>
  <c r="R33" i="6"/>
  <c r="R166" i="6" s="1"/>
  <c r="O33" i="6"/>
  <c r="O166" i="6" s="1"/>
  <c r="N33" i="6"/>
  <c r="N166" i="6" s="1"/>
  <c r="M33" i="6"/>
  <c r="K33" i="6"/>
  <c r="K166" i="6" s="1"/>
  <c r="J166" i="6"/>
  <c r="I33" i="6"/>
  <c r="I166" i="6" s="1"/>
  <c r="H33" i="6"/>
  <c r="H166" i="6" s="1"/>
  <c r="F33" i="6"/>
  <c r="F166" i="6" s="1"/>
  <c r="E33" i="6"/>
  <c r="E166" i="6" s="1"/>
  <c r="B33" i="6"/>
  <c r="B166" i="6" s="1"/>
  <c r="A33" i="6"/>
  <c r="AB32" i="6"/>
  <c r="Z32" i="6"/>
  <c r="W32" i="6"/>
  <c r="R32" i="6"/>
  <c r="R165" i="6" s="1"/>
  <c r="O32" i="6"/>
  <c r="O165" i="6" s="1"/>
  <c r="N32" i="6"/>
  <c r="N165" i="6" s="1"/>
  <c r="M32" i="6"/>
  <c r="M165" i="6" s="1"/>
  <c r="K32" i="6"/>
  <c r="I32" i="6"/>
  <c r="I165" i="6" s="1"/>
  <c r="H32" i="6"/>
  <c r="H165" i="6" s="1"/>
  <c r="F32" i="6"/>
  <c r="F165" i="6" s="1"/>
  <c r="E32" i="6"/>
  <c r="E165" i="6" s="1"/>
  <c r="B32" i="6"/>
  <c r="B165" i="6" s="1"/>
  <c r="A32" i="6"/>
  <c r="T32" i="6" s="1"/>
  <c r="AB31" i="6"/>
  <c r="Z31" i="6"/>
  <c r="W31" i="6"/>
  <c r="R31" i="6"/>
  <c r="R164" i="6" s="1"/>
  <c r="O31" i="6"/>
  <c r="O164" i="6" s="1"/>
  <c r="N31" i="6"/>
  <c r="N164" i="6" s="1"/>
  <c r="M31" i="6"/>
  <c r="K31" i="6"/>
  <c r="K164" i="6" s="1"/>
  <c r="I31" i="6"/>
  <c r="I164" i="6" s="1"/>
  <c r="H31" i="6"/>
  <c r="H164" i="6" s="1"/>
  <c r="F31" i="6"/>
  <c r="F164" i="6" s="1"/>
  <c r="E31" i="6"/>
  <c r="E164" i="6" s="1"/>
  <c r="U31" i="6"/>
  <c r="B31" i="6"/>
  <c r="B164" i="6" s="1"/>
  <c r="A31" i="6"/>
  <c r="A164" i="6" s="1"/>
  <c r="AD30" i="6"/>
  <c r="AB30" i="6"/>
  <c r="Z30" i="6"/>
  <c r="W30" i="6"/>
  <c r="T30" i="6"/>
  <c r="R30" i="6"/>
  <c r="R163" i="6" s="1"/>
  <c r="P163" i="6"/>
  <c r="O30" i="6"/>
  <c r="O163" i="6" s="1"/>
  <c r="N30" i="6"/>
  <c r="N163" i="6" s="1"/>
  <c r="M30" i="6"/>
  <c r="AA30" i="6" s="1"/>
  <c r="K30" i="6"/>
  <c r="I30" i="6"/>
  <c r="I163" i="6" s="1"/>
  <c r="H30" i="6"/>
  <c r="H163" i="6" s="1"/>
  <c r="F30" i="6"/>
  <c r="F163" i="6" s="1"/>
  <c r="E30" i="6"/>
  <c r="E163" i="6" s="1"/>
  <c r="C30" i="6"/>
  <c r="C163" i="6" s="1"/>
  <c r="B30" i="6"/>
  <c r="B163" i="6" s="1"/>
  <c r="A30" i="6"/>
  <c r="AB29" i="6"/>
  <c r="Z29" i="6"/>
  <c r="W29" i="6"/>
  <c r="R29" i="6"/>
  <c r="R162" i="6" s="1"/>
  <c r="O29" i="6"/>
  <c r="O162" i="6" s="1"/>
  <c r="N29" i="6"/>
  <c r="N162" i="6" s="1"/>
  <c r="M29" i="6"/>
  <c r="K29" i="6"/>
  <c r="K162" i="6" s="1"/>
  <c r="J162" i="6"/>
  <c r="I29" i="6"/>
  <c r="I162" i="6" s="1"/>
  <c r="H29" i="6"/>
  <c r="H162" i="6" s="1"/>
  <c r="G162" i="6"/>
  <c r="F29" i="6"/>
  <c r="F162" i="6" s="1"/>
  <c r="E29" i="6"/>
  <c r="B29" i="6"/>
  <c r="B162" i="6" s="1"/>
  <c r="A29" i="6"/>
  <c r="AD29" i="6" s="1"/>
  <c r="AB28" i="6"/>
  <c r="Z28" i="6"/>
  <c r="W28" i="6"/>
  <c r="R28" i="6"/>
  <c r="R161" i="6" s="1"/>
  <c r="O28" i="6"/>
  <c r="O161" i="6" s="1"/>
  <c r="N28" i="6"/>
  <c r="N161" i="6" s="1"/>
  <c r="M28" i="6"/>
  <c r="M161" i="6" s="1"/>
  <c r="K28" i="6"/>
  <c r="K161" i="6" s="1"/>
  <c r="I28" i="6"/>
  <c r="I161" i="6" s="1"/>
  <c r="H28" i="6"/>
  <c r="H161" i="6" s="1"/>
  <c r="F28" i="6"/>
  <c r="F161" i="6" s="1"/>
  <c r="E28" i="6"/>
  <c r="E161" i="6" s="1"/>
  <c r="B28" i="6"/>
  <c r="A28" i="6"/>
  <c r="AD28" i="6" s="1"/>
  <c r="AB27" i="6"/>
  <c r="Z27" i="6"/>
  <c r="W27" i="6"/>
  <c r="R27" i="6"/>
  <c r="R160" i="6" s="1"/>
  <c r="P160" i="6"/>
  <c r="O27" i="6"/>
  <c r="O160" i="6" s="1"/>
  <c r="N27" i="6"/>
  <c r="N160" i="6" s="1"/>
  <c r="M27" i="6"/>
  <c r="M160" i="6" s="1"/>
  <c r="K27" i="6"/>
  <c r="X27" i="6" s="1"/>
  <c r="I27" i="6"/>
  <c r="I160" i="6" s="1"/>
  <c r="H27" i="6"/>
  <c r="H160" i="6" s="1"/>
  <c r="F27" i="6"/>
  <c r="F160" i="6" s="1"/>
  <c r="E27" i="6"/>
  <c r="E160" i="6" s="1"/>
  <c r="B27" i="6"/>
  <c r="B160" i="6" s="1"/>
  <c r="A27" i="6"/>
  <c r="Y27" i="6" s="1"/>
  <c r="AB26" i="6"/>
  <c r="Z26" i="6"/>
  <c r="W26" i="6"/>
  <c r="R26" i="6"/>
  <c r="R159" i="6" s="1"/>
  <c r="O26" i="6"/>
  <c r="O159" i="6" s="1"/>
  <c r="N26" i="6"/>
  <c r="N159" i="6" s="1"/>
  <c r="M26" i="6"/>
  <c r="M159" i="6" s="1"/>
  <c r="K26" i="6"/>
  <c r="I26" i="6"/>
  <c r="I159" i="6" s="1"/>
  <c r="H26" i="6"/>
  <c r="H159" i="6" s="1"/>
  <c r="G159" i="6"/>
  <c r="F26" i="6"/>
  <c r="F159" i="6" s="1"/>
  <c r="E26" i="6"/>
  <c r="B26" i="6"/>
  <c r="B159" i="6" s="1"/>
  <c r="A26" i="6"/>
  <c r="A159" i="6" s="1"/>
  <c r="AB25" i="6"/>
  <c r="Z25" i="6"/>
  <c r="W25" i="6"/>
  <c r="R25" i="6"/>
  <c r="R158" i="6" s="1"/>
  <c r="O25" i="6"/>
  <c r="O158" i="6" s="1"/>
  <c r="N25" i="6"/>
  <c r="N158" i="6" s="1"/>
  <c r="M25" i="6"/>
  <c r="K25" i="6"/>
  <c r="K158" i="6" s="1"/>
  <c r="I25" i="6"/>
  <c r="I158" i="6" s="1"/>
  <c r="H25" i="6"/>
  <c r="H158" i="6" s="1"/>
  <c r="G158" i="6"/>
  <c r="F25" i="6"/>
  <c r="F158" i="6" s="1"/>
  <c r="E25" i="6"/>
  <c r="B25" i="6"/>
  <c r="B158" i="6" s="1"/>
  <c r="A25" i="6"/>
  <c r="AD25" i="6" s="1"/>
  <c r="AB24" i="6"/>
  <c r="Z24" i="6"/>
  <c r="W24" i="6"/>
  <c r="R24" i="6"/>
  <c r="R157" i="6" s="1"/>
  <c r="O24" i="6"/>
  <c r="O157" i="6" s="1"/>
  <c r="N24" i="6"/>
  <c r="N157" i="6" s="1"/>
  <c r="M24" i="6"/>
  <c r="M157" i="6" s="1"/>
  <c r="K24" i="6"/>
  <c r="K157" i="6" s="1"/>
  <c r="I24" i="6"/>
  <c r="I157" i="6" s="1"/>
  <c r="H24" i="6"/>
  <c r="H157" i="6" s="1"/>
  <c r="F24" i="6"/>
  <c r="F157" i="6" s="1"/>
  <c r="E24" i="6"/>
  <c r="E157" i="6" s="1"/>
  <c r="B24" i="6"/>
  <c r="A24" i="6"/>
  <c r="AD24" i="6" s="1"/>
  <c r="AB23" i="6"/>
  <c r="Z23" i="6"/>
  <c r="W23" i="6"/>
  <c r="R23" i="6"/>
  <c r="R156" i="6" s="1"/>
  <c r="O23" i="6"/>
  <c r="O156" i="6" s="1"/>
  <c r="N23" i="6"/>
  <c r="N156" i="6" s="1"/>
  <c r="M23" i="6"/>
  <c r="M156" i="6" s="1"/>
  <c r="K23" i="6"/>
  <c r="X23" i="6" s="1"/>
  <c r="I23" i="6"/>
  <c r="I156" i="6" s="1"/>
  <c r="H23" i="6"/>
  <c r="H156" i="6" s="1"/>
  <c r="F23" i="6"/>
  <c r="F156" i="6" s="1"/>
  <c r="E23" i="6"/>
  <c r="E156" i="6" s="1"/>
  <c r="B23" i="6"/>
  <c r="B156" i="6" s="1"/>
  <c r="A23" i="6"/>
  <c r="Y23" i="6" s="1"/>
  <c r="AB22" i="6"/>
  <c r="Z22" i="6"/>
  <c r="W22" i="6"/>
  <c r="R22" i="6"/>
  <c r="R155" i="6" s="1"/>
  <c r="O22" i="6"/>
  <c r="O155" i="6" s="1"/>
  <c r="N22" i="6"/>
  <c r="N155" i="6" s="1"/>
  <c r="M22" i="6"/>
  <c r="M155" i="6" s="1"/>
  <c r="K22" i="6"/>
  <c r="I22" i="6"/>
  <c r="I155" i="6" s="1"/>
  <c r="H22" i="6"/>
  <c r="H155" i="6" s="1"/>
  <c r="G155" i="6"/>
  <c r="F22" i="6"/>
  <c r="F155" i="6" s="1"/>
  <c r="E22" i="6"/>
  <c r="B22" i="6"/>
  <c r="B155" i="6" s="1"/>
  <c r="A22" i="6"/>
  <c r="A155" i="6" s="1"/>
  <c r="AB21" i="6"/>
  <c r="Z21" i="6"/>
  <c r="W21" i="6"/>
  <c r="R21" i="6"/>
  <c r="R154" i="6" s="1"/>
  <c r="O21" i="6"/>
  <c r="O154" i="6" s="1"/>
  <c r="N21" i="6"/>
  <c r="N154" i="6" s="1"/>
  <c r="M21" i="6"/>
  <c r="K21" i="6"/>
  <c r="K154" i="6" s="1"/>
  <c r="I21" i="6"/>
  <c r="I154" i="6" s="1"/>
  <c r="H21" i="6"/>
  <c r="H154" i="6" s="1"/>
  <c r="F21" i="6"/>
  <c r="F154" i="6" s="1"/>
  <c r="E21" i="6"/>
  <c r="B21" i="6"/>
  <c r="B154" i="6" s="1"/>
  <c r="A21" i="6"/>
  <c r="AD21" i="6" s="1"/>
  <c r="AB20" i="6"/>
  <c r="Z20" i="6"/>
  <c r="W20" i="6"/>
  <c r="R20" i="6"/>
  <c r="R153" i="6" s="1"/>
  <c r="O20" i="6"/>
  <c r="O153" i="6" s="1"/>
  <c r="N20" i="6"/>
  <c r="N153" i="6" s="1"/>
  <c r="M20" i="6"/>
  <c r="M153" i="6" s="1"/>
  <c r="K20" i="6"/>
  <c r="K153" i="6" s="1"/>
  <c r="I20" i="6"/>
  <c r="I153" i="6" s="1"/>
  <c r="H20" i="6"/>
  <c r="H153" i="6" s="1"/>
  <c r="F20" i="6"/>
  <c r="F153" i="6" s="1"/>
  <c r="E20" i="6"/>
  <c r="E153" i="6" s="1"/>
  <c r="B20" i="6"/>
  <c r="A20" i="6"/>
  <c r="AD20" i="6" s="1"/>
  <c r="AB19" i="6"/>
  <c r="Z19" i="6"/>
  <c r="W19" i="6"/>
  <c r="R19" i="6"/>
  <c r="R152" i="6" s="1"/>
  <c r="P152" i="6"/>
  <c r="O19" i="6"/>
  <c r="O152" i="6" s="1"/>
  <c r="N19" i="6"/>
  <c r="N152" i="6" s="1"/>
  <c r="M19" i="6"/>
  <c r="M152" i="6" s="1"/>
  <c r="K19" i="6"/>
  <c r="X19" i="6" s="1"/>
  <c r="I19" i="6"/>
  <c r="I152" i="6" s="1"/>
  <c r="H19" i="6"/>
  <c r="H152" i="6" s="1"/>
  <c r="F19" i="6"/>
  <c r="F152" i="6" s="1"/>
  <c r="E19" i="6"/>
  <c r="E152" i="6" s="1"/>
  <c r="B19" i="6"/>
  <c r="B152" i="6" s="1"/>
  <c r="A19" i="6"/>
  <c r="Y19" i="6" s="1"/>
  <c r="AB18" i="6"/>
  <c r="Z18" i="6"/>
  <c r="W18" i="6"/>
  <c r="R18" i="6"/>
  <c r="R151" i="6" s="1"/>
  <c r="Q151" i="6"/>
  <c r="O18" i="6"/>
  <c r="O151" i="6" s="1"/>
  <c r="N18" i="6"/>
  <c r="N151" i="6" s="1"/>
  <c r="M18" i="6"/>
  <c r="AA18" i="6" s="1"/>
  <c r="K18" i="6"/>
  <c r="I18" i="6"/>
  <c r="I151" i="6" s="1"/>
  <c r="H18" i="6"/>
  <c r="H151" i="6" s="1"/>
  <c r="G151" i="6"/>
  <c r="F18" i="6"/>
  <c r="F151" i="6" s="1"/>
  <c r="E18" i="6"/>
  <c r="E151" i="6" s="1"/>
  <c r="B18" i="6"/>
  <c r="B151" i="6" s="1"/>
  <c r="A18" i="6"/>
  <c r="A151" i="6" s="1"/>
  <c r="AB17" i="6"/>
  <c r="Z17" i="6"/>
  <c r="W17" i="6"/>
  <c r="R17" i="6"/>
  <c r="R150" i="6" s="1"/>
  <c r="O17" i="6"/>
  <c r="O150" i="6" s="1"/>
  <c r="N17" i="6"/>
  <c r="N150" i="6" s="1"/>
  <c r="M17" i="6"/>
  <c r="K17" i="6"/>
  <c r="K150" i="6" s="1"/>
  <c r="I17" i="6"/>
  <c r="I150" i="6" s="1"/>
  <c r="H17" i="6"/>
  <c r="H150" i="6" s="1"/>
  <c r="F17" i="6"/>
  <c r="F150" i="6" s="1"/>
  <c r="E17" i="6"/>
  <c r="B17" i="6"/>
  <c r="B150" i="6" s="1"/>
  <c r="A17" i="6"/>
  <c r="A150" i="6" s="1"/>
  <c r="AB16" i="6"/>
  <c r="Z16" i="6"/>
  <c r="W16" i="6"/>
  <c r="R16" i="6"/>
  <c r="R149" i="6" s="1"/>
  <c r="O16" i="6"/>
  <c r="O149" i="6" s="1"/>
  <c r="N16" i="6"/>
  <c r="N149" i="6" s="1"/>
  <c r="M16" i="6"/>
  <c r="M149" i="6" s="1"/>
  <c r="K16" i="6"/>
  <c r="K149" i="6" s="1"/>
  <c r="I16" i="6"/>
  <c r="I149" i="6" s="1"/>
  <c r="H16" i="6"/>
  <c r="H149" i="6" s="1"/>
  <c r="F16" i="6"/>
  <c r="F149" i="6" s="1"/>
  <c r="E16" i="6"/>
  <c r="E149" i="6" s="1"/>
  <c r="B16" i="6"/>
  <c r="A16" i="6"/>
  <c r="AD16" i="6" s="1"/>
  <c r="AB15" i="6"/>
  <c r="Z15" i="6"/>
  <c r="W15" i="6"/>
  <c r="R15" i="6"/>
  <c r="R148" i="6" s="1"/>
  <c r="P148" i="6"/>
  <c r="O15" i="6"/>
  <c r="O148" i="6" s="1"/>
  <c r="N15" i="6"/>
  <c r="N148" i="6" s="1"/>
  <c r="M15" i="6"/>
  <c r="M148" i="6" s="1"/>
  <c r="K15" i="6"/>
  <c r="X15" i="6" s="1"/>
  <c r="I15" i="6"/>
  <c r="I148" i="6" s="1"/>
  <c r="H15" i="6"/>
  <c r="H148" i="6" s="1"/>
  <c r="F15" i="6"/>
  <c r="E15" i="6"/>
  <c r="E148" i="6" s="1"/>
  <c r="B15" i="6"/>
  <c r="B148" i="6" s="1"/>
  <c r="A15" i="6"/>
  <c r="AB14" i="6"/>
  <c r="Z14" i="6"/>
  <c r="W14" i="6"/>
  <c r="R14" i="6"/>
  <c r="R147" i="6" s="1"/>
  <c r="Q147" i="6"/>
  <c r="P147" i="6"/>
  <c r="O14" i="6"/>
  <c r="O147" i="6" s="1"/>
  <c r="N14" i="6"/>
  <c r="N147" i="6" s="1"/>
  <c r="M14" i="6"/>
  <c r="M147" i="6" s="1"/>
  <c r="K14" i="6"/>
  <c r="X14" i="6" s="1"/>
  <c r="I14" i="6"/>
  <c r="I147" i="6" s="1"/>
  <c r="H14" i="6"/>
  <c r="H147" i="6" s="1"/>
  <c r="F14" i="6"/>
  <c r="F147" i="6" s="1"/>
  <c r="E14" i="6"/>
  <c r="B14" i="6"/>
  <c r="B147" i="6" s="1"/>
  <c r="A14" i="6"/>
  <c r="A147" i="6" s="1"/>
  <c r="AB13" i="6"/>
  <c r="Z13" i="6"/>
  <c r="W13" i="6"/>
  <c r="R13" i="6"/>
  <c r="R146" i="6" s="1"/>
  <c r="O13" i="6"/>
  <c r="O146" i="6" s="1"/>
  <c r="N13" i="6"/>
  <c r="N146" i="6" s="1"/>
  <c r="M13" i="6"/>
  <c r="K13" i="6"/>
  <c r="K146" i="6" s="1"/>
  <c r="J146" i="6"/>
  <c r="I13" i="6"/>
  <c r="I146" i="6" s="1"/>
  <c r="H13" i="6"/>
  <c r="H146" i="6" s="1"/>
  <c r="F13" i="6"/>
  <c r="F146" i="6" s="1"/>
  <c r="E13" i="6"/>
  <c r="B13" i="6"/>
  <c r="B146" i="6" s="1"/>
  <c r="A13" i="6"/>
  <c r="AD13" i="6" s="1"/>
  <c r="AB12" i="6"/>
  <c r="Z12" i="6"/>
  <c r="W12" i="6"/>
  <c r="R12" i="6"/>
  <c r="R145" i="6" s="1"/>
  <c r="O12" i="6"/>
  <c r="O145" i="6" s="1"/>
  <c r="N12" i="6"/>
  <c r="N145" i="6" s="1"/>
  <c r="M12" i="6"/>
  <c r="AA12" i="6" s="1"/>
  <c r="K12" i="6"/>
  <c r="K145" i="6" s="1"/>
  <c r="J145" i="6"/>
  <c r="I12" i="6"/>
  <c r="I145" i="6" s="1"/>
  <c r="H12" i="6"/>
  <c r="H145" i="6" s="1"/>
  <c r="F12" i="6"/>
  <c r="F145" i="6" s="1"/>
  <c r="E12" i="6"/>
  <c r="E145" i="6" s="1"/>
  <c r="B12" i="6"/>
  <c r="A12" i="6"/>
  <c r="AD12" i="6" s="1"/>
  <c r="AB11" i="6"/>
  <c r="Z11" i="6"/>
  <c r="W11" i="6"/>
  <c r="R11" i="6"/>
  <c r="R144" i="6" s="1"/>
  <c r="P144" i="6"/>
  <c r="O11" i="6"/>
  <c r="O144" i="6" s="1"/>
  <c r="N11" i="6"/>
  <c r="N144" i="6" s="1"/>
  <c r="M11" i="6"/>
  <c r="M144" i="6" s="1"/>
  <c r="K11" i="6"/>
  <c r="X11" i="6" s="1"/>
  <c r="I11" i="6"/>
  <c r="I144" i="6" s="1"/>
  <c r="H11" i="6"/>
  <c r="H144" i="6" s="1"/>
  <c r="F11" i="6"/>
  <c r="E11" i="6"/>
  <c r="E144" i="6" s="1"/>
  <c r="B11" i="6"/>
  <c r="B144" i="6" s="1"/>
  <c r="A11" i="6"/>
  <c r="Y11" i="6" s="1"/>
  <c r="AB10" i="6"/>
  <c r="Z10" i="6"/>
  <c r="W10" i="6"/>
  <c r="R10" i="6"/>
  <c r="R143" i="6" s="1"/>
  <c r="Q143" i="6"/>
  <c r="P143" i="6"/>
  <c r="O10" i="6"/>
  <c r="O143" i="6" s="1"/>
  <c r="N10" i="6"/>
  <c r="N143" i="6" s="1"/>
  <c r="M10" i="6"/>
  <c r="M143" i="6" s="1"/>
  <c r="K10" i="6"/>
  <c r="X10" i="6" s="1"/>
  <c r="I10" i="6"/>
  <c r="I143" i="6" s="1"/>
  <c r="H10" i="6"/>
  <c r="H143" i="6" s="1"/>
  <c r="G143" i="6"/>
  <c r="F10" i="6"/>
  <c r="F143" i="6" s="1"/>
  <c r="E10" i="6"/>
  <c r="E143" i="6" s="1"/>
  <c r="B10" i="6"/>
  <c r="B143" i="6" s="1"/>
  <c r="A10" i="6"/>
  <c r="AD10" i="6" s="1"/>
  <c r="AB9" i="6"/>
  <c r="Z9" i="6"/>
  <c r="W9" i="6"/>
  <c r="R9" i="6"/>
  <c r="R142" i="6" s="1"/>
  <c r="O9" i="6"/>
  <c r="O142" i="6" s="1"/>
  <c r="N9" i="6"/>
  <c r="N142" i="6" s="1"/>
  <c r="M9" i="6"/>
  <c r="K9" i="6"/>
  <c r="K142" i="6" s="1"/>
  <c r="J142" i="6"/>
  <c r="I9" i="6"/>
  <c r="I142" i="6" s="1"/>
  <c r="H9" i="6"/>
  <c r="H142" i="6" s="1"/>
  <c r="F9" i="6"/>
  <c r="F142" i="6" s="1"/>
  <c r="E9" i="6"/>
  <c r="B9" i="6"/>
  <c r="B142" i="6" s="1"/>
  <c r="A9" i="6"/>
  <c r="AD9" i="6" s="1"/>
  <c r="AB8" i="6"/>
  <c r="Z8" i="6"/>
  <c r="W8" i="6"/>
  <c r="R8" i="6"/>
  <c r="R141" i="6" s="1"/>
  <c r="O8" i="6"/>
  <c r="O141" i="6" s="1"/>
  <c r="N8" i="6"/>
  <c r="N141" i="6" s="1"/>
  <c r="M8" i="6"/>
  <c r="M141" i="6" s="1"/>
  <c r="K8" i="6"/>
  <c r="K141" i="6" s="1"/>
  <c r="I8" i="6"/>
  <c r="I141" i="6" s="1"/>
  <c r="H8" i="6"/>
  <c r="H141" i="6" s="1"/>
  <c r="F8" i="6"/>
  <c r="F141" i="6" s="1"/>
  <c r="E8" i="6"/>
  <c r="E141" i="6" s="1"/>
  <c r="B8" i="6"/>
  <c r="A8" i="6"/>
  <c r="AD8" i="6" s="1"/>
  <c r="AB7" i="6"/>
  <c r="Z7" i="6"/>
  <c r="W7" i="6"/>
  <c r="R7" i="6"/>
  <c r="R140" i="6" s="1"/>
  <c r="O7" i="6"/>
  <c r="O140" i="6" s="1"/>
  <c r="N7" i="6"/>
  <c r="N140" i="6" s="1"/>
  <c r="M7" i="6"/>
  <c r="M140" i="6" s="1"/>
  <c r="K7" i="6"/>
  <c r="X7" i="6" s="1"/>
  <c r="I7" i="6"/>
  <c r="I140" i="6" s="1"/>
  <c r="H7" i="6"/>
  <c r="H140" i="6" s="1"/>
  <c r="F7" i="6"/>
  <c r="F140" i="6" s="1"/>
  <c r="E7" i="6"/>
  <c r="E140" i="6" s="1"/>
  <c r="B7" i="6"/>
  <c r="B140" i="6" s="1"/>
  <c r="A7" i="6"/>
  <c r="Y7" i="6" s="1"/>
  <c r="AB6" i="6"/>
  <c r="Z6" i="6"/>
  <c r="W6" i="6"/>
  <c r="R6" i="6"/>
  <c r="R139" i="6" s="1"/>
  <c r="Q139" i="6"/>
  <c r="O6" i="6"/>
  <c r="O139" i="6" s="1"/>
  <c r="N6" i="6"/>
  <c r="N139" i="6" s="1"/>
  <c r="M6" i="6"/>
  <c r="M139" i="6" s="1"/>
  <c r="K6" i="6"/>
  <c r="X6" i="6" s="1"/>
  <c r="I6" i="6"/>
  <c r="I139" i="6" s="1"/>
  <c r="H6" i="6"/>
  <c r="H139" i="6" s="1"/>
  <c r="F6" i="6"/>
  <c r="F139" i="6" s="1"/>
  <c r="E6" i="6"/>
  <c r="E139" i="6" s="1"/>
  <c r="B6" i="6"/>
  <c r="B139" i="6" s="1"/>
  <c r="A6" i="6"/>
  <c r="A139" i="6" s="1"/>
  <c r="AB5" i="6"/>
  <c r="Z5" i="6"/>
  <c r="W5" i="6"/>
  <c r="R5" i="6"/>
  <c r="R138" i="6" s="1"/>
  <c r="O5" i="6"/>
  <c r="O138" i="6" s="1"/>
  <c r="N5" i="6"/>
  <c r="N138" i="6" s="1"/>
  <c r="M5" i="6"/>
  <c r="K5" i="6"/>
  <c r="X5" i="6" s="1"/>
  <c r="J138" i="6"/>
  <c r="I5" i="6"/>
  <c r="I138" i="6" s="1"/>
  <c r="H5" i="6"/>
  <c r="H138" i="6" s="1"/>
  <c r="F5" i="6"/>
  <c r="F138" i="6" s="1"/>
  <c r="E5" i="6"/>
  <c r="B5" i="6"/>
  <c r="B138" i="6" s="1"/>
  <c r="A5" i="6"/>
  <c r="A138" i="6" s="1"/>
  <c r="AB4" i="6"/>
  <c r="Z4" i="6"/>
  <c r="W4" i="6"/>
  <c r="R4" i="6"/>
  <c r="R137" i="6" s="1"/>
  <c r="P137" i="6"/>
  <c r="O4" i="6"/>
  <c r="N4" i="6"/>
  <c r="M4" i="6"/>
  <c r="AA4" i="6" s="1"/>
  <c r="K4" i="6"/>
  <c r="K137" i="6" s="1"/>
  <c r="H4" i="6"/>
  <c r="F4" i="6"/>
  <c r="E4" i="6"/>
  <c r="B4" i="6"/>
  <c r="A4" i="6"/>
  <c r="AD4" i="6" s="1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5" i="5"/>
  <c r="A5" i="5"/>
  <c r="C44" i="1"/>
  <c r="Y20" i="6" l="1"/>
  <c r="AD5" i="6"/>
  <c r="T12" i="6"/>
  <c r="Y14" i="6"/>
  <c r="C10" i="6"/>
  <c r="C143" i="6" s="1"/>
  <c r="AD31" i="6"/>
  <c r="A143" i="6"/>
  <c r="Y12" i="6"/>
  <c r="Y31" i="6"/>
  <c r="Y8" i="6"/>
  <c r="C14" i="6"/>
  <c r="C147" i="6" s="1"/>
  <c r="Y18" i="6"/>
  <c r="Y22" i="6"/>
  <c r="A153" i="6"/>
  <c r="T4" i="6"/>
  <c r="C18" i="6"/>
  <c r="C151" i="6" s="1"/>
  <c r="C22" i="6"/>
  <c r="C155" i="6" s="1"/>
  <c r="Y10" i="6"/>
  <c r="Y16" i="6"/>
  <c r="T26" i="6"/>
  <c r="T6" i="6"/>
  <c r="AD17" i="6"/>
  <c r="T20" i="6"/>
  <c r="Y24" i="6"/>
  <c r="A137" i="6"/>
  <c r="Y4" i="6"/>
  <c r="C6" i="6"/>
  <c r="C139" i="6" s="1"/>
  <c r="T8" i="6"/>
  <c r="T10" i="6"/>
  <c r="T14" i="6"/>
  <c r="T16" i="6"/>
  <c r="T18" i="6"/>
  <c r="T22" i="6"/>
  <c r="C26" i="6"/>
  <c r="C159" i="6" s="1"/>
  <c r="Y26" i="6"/>
  <c r="Y28" i="6"/>
  <c r="A145" i="6"/>
  <c r="A157" i="6"/>
  <c r="T28" i="6"/>
  <c r="Y6" i="6"/>
  <c r="T24" i="6"/>
  <c r="A141" i="6"/>
  <c r="A149" i="6"/>
  <c r="A161" i="6"/>
  <c r="AE27" i="6"/>
  <c r="M137" i="6"/>
  <c r="M151" i="6"/>
  <c r="V11" i="6"/>
  <c r="AA11" i="6"/>
  <c r="X16" i="6"/>
  <c r="AC16" i="6"/>
  <c r="AA10" i="6"/>
  <c r="AC11" i="6"/>
  <c r="X12" i="6"/>
  <c r="AC4" i="6"/>
  <c r="AA8" i="6"/>
  <c r="V14" i="6"/>
  <c r="AA20" i="6"/>
  <c r="U21" i="6"/>
  <c r="AA23" i="6"/>
  <c r="AA26" i="6"/>
  <c r="AA16" i="6"/>
  <c r="X20" i="6"/>
  <c r="AE32" i="6"/>
  <c r="Q141" i="6"/>
  <c r="M163" i="6"/>
  <c r="AC20" i="6"/>
  <c r="AC23" i="6"/>
  <c r="AE30" i="6"/>
  <c r="V34" i="6"/>
  <c r="AC14" i="6"/>
  <c r="AA15" i="6"/>
  <c r="V33" i="6"/>
  <c r="K138" i="6"/>
  <c r="X4" i="6"/>
  <c r="AC6" i="6"/>
  <c r="AC7" i="6"/>
  <c r="X8" i="6"/>
  <c r="V10" i="6"/>
  <c r="AC10" i="6"/>
  <c r="AC12" i="6"/>
  <c r="V19" i="6"/>
  <c r="AA19" i="6"/>
  <c r="AA22" i="6"/>
  <c r="AA24" i="6"/>
  <c r="U25" i="6"/>
  <c r="AC27" i="6"/>
  <c r="AA28" i="6"/>
  <c r="U29" i="6"/>
  <c r="K140" i="6"/>
  <c r="M145" i="6"/>
  <c r="E147" i="6"/>
  <c r="K148" i="6"/>
  <c r="P159" i="6"/>
  <c r="Q161" i="6"/>
  <c r="M167" i="6"/>
  <c r="AE34" i="6"/>
  <c r="K139" i="6"/>
  <c r="K147" i="6"/>
  <c r="K152" i="6"/>
  <c r="P155" i="6"/>
  <c r="K160" i="6"/>
  <c r="E167" i="6"/>
  <c r="AA14" i="6"/>
  <c r="AC15" i="6"/>
  <c r="X24" i="6"/>
  <c r="V26" i="6"/>
  <c r="AC26" i="6"/>
  <c r="X28" i="6"/>
  <c r="V32" i="6"/>
  <c r="R39" i="6"/>
  <c r="AA6" i="6"/>
  <c r="V7" i="6"/>
  <c r="AA7" i="6"/>
  <c r="AE15" i="6"/>
  <c r="AC18" i="6"/>
  <c r="AC19" i="6"/>
  <c r="V22" i="6"/>
  <c r="AC22" i="6"/>
  <c r="AC24" i="6"/>
  <c r="AA27" i="6"/>
  <c r="X34" i="6"/>
  <c r="K144" i="6"/>
  <c r="E155" i="6"/>
  <c r="K156" i="6"/>
  <c r="E159" i="6"/>
  <c r="Q165" i="6"/>
  <c r="D140" i="6"/>
  <c r="U7" i="6"/>
  <c r="P140" i="6"/>
  <c r="AE7" i="6"/>
  <c r="D156" i="6"/>
  <c r="U23" i="6"/>
  <c r="L156" i="6"/>
  <c r="L140" i="6"/>
  <c r="P156" i="6"/>
  <c r="AE23" i="6"/>
  <c r="F137" i="6"/>
  <c r="F39" i="6"/>
  <c r="J137" i="6"/>
  <c r="J39" i="6"/>
  <c r="N137" i="6"/>
  <c r="N39" i="6"/>
  <c r="B157" i="6"/>
  <c r="C24" i="6"/>
  <c r="C157" i="6" s="1"/>
  <c r="B137" i="6"/>
  <c r="C4" i="6"/>
  <c r="C137" i="6" s="1"/>
  <c r="B141" i="6"/>
  <c r="C8" i="6"/>
  <c r="C141" i="6" s="1"/>
  <c r="D145" i="6"/>
  <c r="L145" i="6"/>
  <c r="U12" i="6"/>
  <c r="AE12" i="6"/>
  <c r="E146" i="6"/>
  <c r="V13" i="6"/>
  <c r="AA13" i="6"/>
  <c r="M146" i="6"/>
  <c r="AC13" i="6"/>
  <c r="Q146" i="6"/>
  <c r="T15" i="6"/>
  <c r="C15" i="6"/>
  <c r="C148" i="6" s="1"/>
  <c r="A148" i="6"/>
  <c r="AD15" i="6"/>
  <c r="Y15" i="6"/>
  <c r="F148" i="6"/>
  <c r="V15" i="6"/>
  <c r="K151" i="6"/>
  <c r="X18" i="6"/>
  <c r="D161" i="6"/>
  <c r="L161" i="6"/>
  <c r="U28" i="6"/>
  <c r="AE28" i="6"/>
  <c r="E162" i="6"/>
  <c r="V29" i="6"/>
  <c r="M162" i="6"/>
  <c r="AA29" i="6"/>
  <c r="Q162" i="6"/>
  <c r="AC29" i="6"/>
  <c r="G39" i="6"/>
  <c r="O39" i="6"/>
  <c r="V6" i="6"/>
  <c r="L141" i="6"/>
  <c r="U8" i="6"/>
  <c r="AE8" i="6"/>
  <c r="E142" i="6"/>
  <c r="V9" i="6"/>
  <c r="M142" i="6"/>
  <c r="AA9" i="6"/>
  <c r="Q142" i="6"/>
  <c r="AC9" i="6"/>
  <c r="T11" i="6"/>
  <c r="C11" i="6"/>
  <c r="C144" i="6" s="1"/>
  <c r="AD11" i="6"/>
  <c r="A144" i="6"/>
  <c r="AE11" i="6"/>
  <c r="D152" i="6"/>
  <c r="U19" i="6"/>
  <c r="L152" i="6"/>
  <c r="B153" i="6"/>
  <c r="C20" i="6"/>
  <c r="C153" i="6" s="1"/>
  <c r="D157" i="6"/>
  <c r="L157" i="6"/>
  <c r="U24" i="6"/>
  <c r="AE24" i="6"/>
  <c r="E158" i="6"/>
  <c r="V25" i="6"/>
  <c r="M158" i="6"/>
  <c r="AA25" i="6"/>
  <c r="Q158" i="6"/>
  <c r="AC25" i="6"/>
  <c r="A160" i="6"/>
  <c r="T27" i="6"/>
  <c r="C27" i="6"/>
  <c r="C160" i="6" s="1"/>
  <c r="AD27" i="6"/>
  <c r="G163" i="6"/>
  <c r="V30" i="6"/>
  <c r="K163" i="6"/>
  <c r="X30" i="6"/>
  <c r="A166" i="6"/>
  <c r="T33" i="6"/>
  <c r="C33" i="6"/>
  <c r="C166" i="6" s="1"/>
  <c r="AD33" i="6"/>
  <c r="F144" i="6"/>
  <c r="D39" i="6"/>
  <c r="H39" i="6"/>
  <c r="H137" i="6"/>
  <c r="L39" i="6"/>
  <c r="U4" i="6"/>
  <c r="AE4" i="6"/>
  <c r="V5" i="6"/>
  <c r="E138" i="6"/>
  <c r="M138" i="6"/>
  <c r="AA5" i="6"/>
  <c r="Q138" i="6"/>
  <c r="AC5" i="6"/>
  <c r="T7" i="6"/>
  <c r="C7" i="6"/>
  <c r="C140" i="6" s="1"/>
  <c r="AD7" i="6"/>
  <c r="D148" i="6"/>
  <c r="U15" i="6"/>
  <c r="L148" i="6"/>
  <c r="B149" i="6"/>
  <c r="C16" i="6"/>
  <c r="C149" i="6" s="1"/>
  <c r="V18" i="6"/>
  <c r="D153" i="6"/>
  <c r="L153" i="6"/>
  <c r="U20" i="6"/>
  <c r="AE20" i="6"/>
  <c r="E154" i="6"/>
  <c r="V21" i="6"/>
  <c r="M154" i="6"/>
  <c r="AA21" i="6"/>
  <c r="Q154" i="6"/>
  <c r="AC21" i="6"/>
  <c r="A156" i="6"/>
  <c r="T23" i="6"/>
  <c r="C23" i="6"/>
  <c r="C156" i="6" s="1"/>
  <c r="AD23" i="6"/>
  <c r="K159" i="6"/>
  <c r="X26" i="6"/>
  <c r="V27" i="6"/>
  <c r="D164" i="6"/>
  <c r="L164" i="6"/>
  <c r="AE31" i="6"/>
  <c r="P164" i="6"/>
  <c r="P39" i="6"/>
  <c r="A140" i="6"/>
  <c r="K143" i="6"/>
  <c r="D144" i="6"/>
  <c r="U11" i="6"/>
  <c r="L144" i="6"/>
  <c r="B145" i="6"/>
  <c r="C12" i="6"/>
  <c r="C145" i="6" s="1"/>
  <c r="D149" i="6"/>
  <c r="L149" i="6"/>
  <c r="U16" i="6"/>
  <c r="AE16" i="6"/>
  <c r="E150" i="6"/>
  <c r="V17" i="6"/>
  <c r="M150" i="6"/>
  <c r="AA17" i="6"/>
  <c r="Q150" i="6"/>
  <c r="AC17" i="6"/>
  <c r="T19" i="6"/>
  <c r="C19" i="6"/>
  <c r="C152" i="6" s="1"/>
  <c r="AD19" i="6"/>
  <c r="A152" i="6"/>
  <c r="AE19" i="6"/>
  <c r="K155" i="6"/>
  <c r="X22" i="6"/>
  <c r="V23" i="6"/>
  <c r="D160" i="6"/>
  <c r="U27" i="6"/>
  <c r="L160" i="6"/>
  <c r="B161" i="6"/>
  <c r="C28" i="6"/>
  <c r="C161" i="6" s="1"/>
  <c r="U33" i="6"/>
  <c r="A167" i="6"/>
  <c r="Y34" i="6"/>
  <c r="T34" i="6"/>
  <c r="C34" i="6"/>
  <c r="C167" i="6" s="1"/>
  <c r="AD34" i="6"/>
  <c r="D137" i="6"/>
  <c r="D141" i="6"/>
  <c r="T5" i="6"/>
  <c r="C5" i="6"/>
  <c r="C138" i="6" s="1"/>
  <c r="Y5" i="6"/>
  <c r="D142" i="6"/>
  <c r="L142" i="6"/>
  <c r="AE9" i="6"/>
  <c r="D143" i="6"/>
  <c r="U10" i="6"/>
  <c r="AE10" i="6"/>
  <c r="T13" i="6"/>
  <c r="C13" i="6"/>
  <c r="C146" i="6" s="1"/>
  <c r="Y13" i="6"/>
  <c r="D150" i="6"/>
  <c r="L150" i="6"/>
  <c r="AE17" i="6"/>
  <c r="D151" i="6"/>
  <c r="L151" i="6"/>
  <c r="U18" i="6"/>
  <c r="AE18" i="6"/>
  <c r="A154" i="6"/>
  <c r="T21" i="6"/>
  <c r="C21" i="6"/>
  <c r="C154" i="6" s="1"/>
  <c r="Y21" i="6"/>
  <c r="AE25" i="6"/>
  <c r="D159" i="6"/>
  <c r="L159" i="6"/>
  <c r="U26" i="6"/>
  <c r="A162" i="6"/>
  <c r="T29" i="6"/>
  <c r="C29" i="6"/>
  <c r="C162" i="6" s="1"/>
  <c r="Y29" i="6"/>
  <c r="C31" i="6"/>
  <c r="C164" i="6" s="1"/>
  <c r="T31" i="6"/>
  <c r="X31" i="6"/>
  <c r="AC31" i="6"/>
  <c r="C32" i="6"/>
  <c r="C165" i="6" s="1"/>
  <c r="K165" i="6"/>
  <c r="X32" i="6"/>
  <c r="AA32" i="6"/>
  <c r="K39" i="6"/>
  <c r="G137" i="6"/>
  <c r="L143" i="6"/>
  <c r="A146" i="6"/>
  <c r="L166" i="6"/>
  <c r="P166" i="6"/>
  <c r="AE33" i="6"/>
  <c r="O137" i="6"/>
  <c r="D138" i="6"/>
  <c r="L138" i="6"/>
  <c r="AE5" i="6"/>
  <c r="L139" i="6"/>
  <c r="U6" i="6"/>
  <c r="AE6" i="6"/>
  <c r="V8" i="6"/>
  <c r="A142" i="6"/>
  <c r="T9" i="6"/>
  <c r="C9" i="6"/>
  <c r="C142" i="6" s="1"/>
  <c r="Y9" i="6"/>
  <c r="D146" i="6"/>
  <c r="L146" i="6"/>
  <c r="AE13" i="6"/>
  <c r="D147" i="6"/>
  <c r="L147" i="6"/>
  <c r="U14" i="6"/>
  <c r="AE14" i="6"/>
  <c r="T17" i="6"/>
  <c r="C17" i="6"/>
  <c r="C150" i="6" s="1"/>
  <c r="Y17" i="6"/>
  <c r="AE21" i="6"/>
  <c r="D155" i="6"/>
  <c r="L155" i="6"/>
  <c r="U22" i="6"/>
  <c r="A158" i="6"/>
  <c r="T25" i="6"/>
  <c r="C25" i="6"/>
  <c r="C158" i="6" s="1"/>
  <c r="Y25" i="6"/>
  <c r="L162" i="6"/>
  <c r="AE29" i="6"/>
  <c r="D163" i="6"/>
  <c r="U30" i="6"/>
  <c r="L163" i="6"/>
  <c r="M164" i="6"/>
  <c r="AA31" i="6"/>
  <c r="V31" i="6"/>
  <c r="Y32" i="6"/>
  <c r="A165" i="6"/>
  <c r="AD32" i="6"/>
  <c r="M166" i="6"/>
  <c r="AA33" i="6"/>
  <c r="Q166" i="6"/>
  <c r="AC33" i="6"/>
  <c r="Q167" i="6"/>
  <c r="AC34" i="6"/>
  <c r="E39" i="6"/>
  <c r="I39" i="6"/>
  <c r="M39" i="6"/>
  <c r="Q39" i="6"/>
  <c r="V4" i="6"/>
  <c r="AD6" i="6"/>
  <c r="X9" i="6"/>
  <c r="V12" i="6"/>
  <c r="X13" i="6"/>
  <c r="AD14" i="6"/>
  <c r="V16" i="6"/>
  <c r="X17" i="6"/>
  <c r="AD18" i="6"/>
  <c r="V20" i="6"/>
  <c r="X21" i="6"/>
  <c r="AD22" i="6"/>
  <c r="V24" i="6"/>
  <c r="X25" i="6"/>
  <c r="AD26" i="6"/>
  <c r="V28" i="6"/>
  <c r="X29" i="6"/>
  <c r="A163" i="6"/>
  <c r="Y30" i="6"/>
  <c r="Q163" i="6"/>
  <c r="AC30" i="6"/>
  <c r="X33" i="6"/>
  <c r="E137" i="6"/>
  <c r="U32" i="6"/>
  <c r="U34" i="6"/>
  <c r="D167" i="6"/>
  <c r="Q41" i="6" l="1"/>
  <c r="C48" i="7"/>
  <c r="C32" i="7"/>
  <c r="C27" i="7"/>
  <c r="C50" i="7"/>
  <c r="C30" i="7"/>
  <c r="C26" i="7"/>
  <c r="C28" i="7"/>
  <c r="C25" i="7"/>
  <c r="C46" i="7"/>
  <c r="C31" i="7"/>
  <c r="C51" i="7"/>
  <c r="C29" i="7"/>
  <c r="C49" i="7"/>
  <c r="C47" i="7"/>
  <c r="K4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tc={EC17438E-C89A-4D13-9BAC-0873ED34190E}</author>
    <author>tc={E6FAB551-F7C7-4C45-9B36-E49E128B22DC}</author>
  </authors>
  <commentList>
    <comment ref="BM3" authorId="0" shapeId="0" xr:uid="{EC17438E-C89A-4D13-9BAC-0873ED34190E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Ecrire le nbre de mots</t>
      </text>
    </comment>
    <comment ref="BN3" authorId="1" shapeId="0" xr:uid="{E6FAB551-F7C7-4C45-9B36-E49E128B22D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Ecrire le nbre de mots</t>
      </text>
    </comment>
  </commentList>
</comments>
</file>

<file path=xl/sharedStrings.xml><?xml version="1.0" encoding="utf-8"?>
<sst xmlns="http://schemas.openxmlformats.org/spreadsheetml/2006/main" count="643" uniqueCount="341">
  <si>
    <t>ECOLE</t>
  </si>
  <si>
    <t>CLASSE</t>
  </si>
  <si>
    <t>EFFECTIF</t>
  </si>
  <si>
    <t>NOM</t>
  </si>
  <si>
    <t>Prénom</t>
  </si>
  <si>
    <t>A</t>
  </si>
  <si>
    <t>B</t>
  </si>
  <si>
    <t>D</t>
  </si>
  <si>
    <t>F</t>
  </si>
  <si>
    <t>L</t>
  </si>
  <si>
    <t>M</t>
  </si>
  <si>
    <t>P</t>
  </si>
  <si>
    <t>R</t>
  </si>
  <si>
    <t>S</t>
  </si>
  <si>
    <t>T</t>
  </si>
  <si>
    <t>V</t>
  </si>
  <si>
    <t xml:space="preserve">Nbre élèves : </t>
  </si>
  <si>
    <t>Français</t>
  </si>
  <si>
    <t>Mathématiques</t>
  </si>
  <si>
    <t>Exercice 1</t>
  </si>
  <si>
    <t>Exercice 2</t>
  </si>
  <si>
    <t>Exercice 3</t>
  </si>
  <si>
    <t>Exercice 4</t>
  </si>
  <si>
    <t>Exercice 10</t>
  </si>
  <si>
    <t>Exercice 11</t>
  </si>
  <si>
    <t>Exercice 12</t>
  </si>
  <si>
    <t>Exercice 13</t>
  </si>
  <si>
    <t>Exercice 17</t>
  </si>
  <si>
    <t>Exercice 19</t>
  </si>
  <si>
    <t>Exercice 5</t>
  </si>
  <si>
    <t>Exercice 6</t>
  </si>
  <si>
    <t>Exercice 7</t>
  </si>
  <si>
    <t>Exercice 8 (attention : la réponse ci-dessous indique le nombre le plus grand qu'il fallait barrer)</t>
  </si>
  <si>
    <t>Exercice 9</t>
  </si>
  <si>
    <t>Exercice 14</t>
  </si>
  <si>
    <t>Exercice 15</t>
  </si>
  <si>
    <t>Exercice 16</t>
  </si>
  <si>
    <t xml:space="preserve">Réponses </t>
  </si>
  <si>
    <t>a</t>
  </si>
  <si>
    <t>d</t>
  </si>
  <si>
    <t>b</t>
  </si>
  <si>
    <t>m</t>
  </si>
  <si>
    <t>château</t>
  </si>
  <si>
    <t>voiture</t>
  </si>
  <si>
    <t>cinéma</t>
  </si>
  <si>
    <t>p</t>
  </si>
  <si>
    <t>f</t>
  </si>
  <si>
    <t>l</t>
  </si>
  <si>
    <t>r</t>
  </si>
  <si>
    <t>s</t>
  </si>
  <si>
    <t>t</t>
  </si>
  <si>
    <t>v</t>
  </si>
  <si>
    <t>cou</t>
  </si>
  <si>
    <t>dé</t>
  </si>
  <si>
    <t>vache</t>
  </si>
  <si>
    <t>bateau</t>
  </si>
  <si>
    <t>tortue</t>
  </si>
  <si>
    <t>poisson</t>
  </si>
  <si>
    <t>fleur</t>
  </si>
  <si>
    <t>fille</t>
  </si>
  <si>
    <t>lunettes</t>
  </si>
  <si>
    <t>chapeau</t>
  </si>
  <si>
    <t>manège</t>
  </si>
  <si>
    <t>kiwi</t>
  </si>
  <si>
    <t>codes</t>
  </si>
  <si>
    <t>réponse correcte</t>
  </si>
  <si>
    <t>réponse incorrecte</t>
  </si>
  <si>
    <t>absence de réponse</t>
  </si>
  <si>
    <t>absent</t>
  </si>
  <si>
    <t>VALEURS EN %</t>
  </si>
  <si>
    <t xml:space="preserve">Connaître le nom des lettres </t>
  </si>
  <si>
    <t>Phonologie :
Manipuler les phonèmes</t>
  </si>
  <si>
    <t>Compréhension orale :
Comprendre des phrases lues par l'adulte</t>
  </si>
  <si>
    <t>Résoudre des problèmes</t>
  </si>
  <si>
    <t>Comparer des nombres</t>
  </si>
  <si>
    <t>Placer un nombre sur une ligne numérique</t>
  </si>
  <si>
    <t>Reproduire des assemblages</t>
  </si>
  <si>
    <t>Comprendre l'oral</t>
  </si>
  <si>
    <t>Comprendre l'écrit</t>
  </si>
  <si>
    <t>Lecture oralisée</t>
  </si>
  <si>
    <t>Ecrire</t>
  </si>
  <si>
    <t>Connaître les nombres</t>
  </si>
  <si>
    <t>Calcul mental</t>
  </si>
  <si>
    <t>Calcul en ligne</t>
  </si>
  <si>
    <t>Se repérer dans l'espace</t>
  </si>
  <si>
    <t>Résolution de problèmes</t>
  </si>
  <si>
    <t>Moyenne de la classe :</t>
  </si>
  <si>
    <t>Moyenne de la classe en Français</t>
  </si>
  <si>
    <t>Moyenne de la classe en Maths</t>
  </si>
  <si>
    <t>NE PAS MODIFIER !!! Tableau alimentant l'onglet "Eval CP résults indiv"</t>
  </si>
  <si>
    <t>Formules :</t>
  </si>
  <si>
    <t>Madame, Monsieur,</t>
  </si>
  <si>
    <t>Vous en souhaitant bonne réception.</t>
  </si>
  <si>
    <t>Bien cordialement,</t>
  </si>
  <si>
    <t>L'enseignant</t>
  </si>
  <si>
    <t xml:space="preserve">Mathématiques </t>
  </si>
  <si>
    <t>Signature des responsables légaux :</t>
  </si>
  <si>
    <t xml:space="preserve">Fait le : </t>
  </si>
  <si>
    <t>mu</t>
  </si>
  <si>
    <t>ti</t>
  </si>
  <si>
    <t>na</t>
  </si>
  <si>
    <t>lur</t>
  </si>
  <si>
    <t>sar</t>
  </si>
  <si>
    <t>ol</t>
  </si>
  <si>
    <t>moi</t>
  </si>
  <si>
    <t>che</t>
  </si>
  <si>
    <t>tra</t>
  </si>
  <si>
    <t>pli</t>
  </si>
  <si>
    <t>moto</t>
  </si>
  <si>
    <t>midi</t>
  </si>
  <si>
    <t>uni</t>
  </si>
  <si>
    <t>samedi</t>
  </si>
  <si>
    <t>tour</t>
  </si>
  <si>
    <t>lavabo</t>
  </si>
  <si>
    <t>mardi</t>
  </si>
  <si>
    <t>riche</t>
  </si>
  <si>
    <t>30 mots à lire</t>
  </si>
  <si>
    <t>Écrire des syllabes dictées</t>
  </si>
  <si>
    <t>Écrire des mots dictés</t>
  </si>
  <si>
    <t>Lire à voix haute des mots</t>
  </si>
  <si>
    <t>Lire à voix haute un texte</t>
  </si>
  <si>
    <t>Lire des phrases seul(e)</t>
  </si>
  <si>
    <t>Écrire des nombres sous la dictée</t>
  </si>
  <si>
    <t>Calculer en ligne : additionner</t>
  </si>
  <si>
    <t>Calculer en ligne : soustraire</t>
  </si>
  <si>
    <r>
      <rPr>
        <sz val="12"/>
        <color rgb="FF000000"/>
        <rFont val="Comic Sans MS"/>
        <family val="4"/>
        <charset val="1"/>
      </rPr>
      <t>Vous trouverez ci-dessous les résultats à l'</t>
    </r>
    <r>
      <rPr>
        <b/>
        <sz val="12"/>
        <color rgb="FF000000"/>
        <rFont val="Comic Sans MS"/>
        <family val="4"/>
        <charset val="1"/>
      </rPr>
      <t>évaluation nationale de mi-CP</t>
    </r>
    <r>
      <rPr>
        <sz val="12"/>
        <color rgb="FF000000"/>
        <rFont val="Comic Sans MS"/>
        <family val="4"/>
        <charset val="1"/>
      </rPr>
      <t xml:space="preserve"> pour votre enfant.</t>
    </r>
  </si>
  <si>
    <t>Cahier de français 1</t>
  </si>
  <si>
    <t>Cahier de français 2</t>
  </si>
  <si>
    <t>Cahier de mathématiques</t>
  </si>
  <si>
    <t>Exercice 8</t>
  </si>
  <si>
    <t>rire</t>
  </si>
  <si>
    <t>clou</t>
  </si>
  <si>
    <t>coudre</t>
  </si>
  <si>
    <t>voile</t>
  </si>
  <si>
    <t>cacher</t>
  </si>
  <si>
    <t>pédale</t>
  </si>
  <si>
    <t>scier</t>
  </si>
  <si>
    <t>s'éveiller</t>
  </si>
  <si>
    <t>courir</t>
  </si>
  <si>
    <t>briser</t>
  </si>
  <si>
    <t>tronc</t>
  </si>
  <si>
    <t>quille</t>
  </si>
  <si>
    <t>coude</t>
  </si>
  <si>
    <t>orage</t>
  </si>
  <si>
    <t>Q1</t>
  </si>
  <si>
    <t>Q2</t>
  </si>
  <si>
    <t>Q3</t>
  </si>
  <si>
    <t>Q4</t>
  </si>
  <si>
    <t>Q5</t>
  </si>
  <si>
    <t>nb correct</t>
  </si>
  <si>
    <t>nb erreur</t>
  </si>
  <si>
    <t>chien</t>
  </si>
  <si>
    <t>vélo</t>
  </si>
  <si>
    <t>dame</t>
  </si>
  <si>
    <t>garçon</t>
  </si>
  <si>
    <t>chat</t>
  </si>
  <si>
    <t>étoile</t>
  </si>
  <si>
    <t>bol</t>
  </si>
  <si>
    <t>tasse</t>
  </si>
  <si>
    <t>crayon</t>
  </si>
  <si>
    <t>si t&lt;60s, temps</t>
  </si>
  <si>
    <t>cocher (x) les mots lus</t>
  </si>
  <si>
    <t>dernier mot lu</t>
  </si>
  <si>
    <t>Mots lus en 1 min</t>
  </si>
  <si>
    <t>erreurs</t>
  </si>
  <si>
    <t>mots corrects en 1 min</t>
  </si>
  <si>
    <t>nombre 7</t>
  </si>
  <si>
    <t>nombre 13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</si>
  <si>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</si>
  <si>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</si>
  <si>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</si>
  <si>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</si>
  <si>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</si>
  <si>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</si>
  <si>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</si>
  <si>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</si>
  <si>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</si>
  <si>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</si>
  <si>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</si>
  <si>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</si>
  <si>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</si>
  <si>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</si>
  <si>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</si>
  <si>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</si>
  <si>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</si>
  <si>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</si>
  <si>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</si>
  <si>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</si>
  <si>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</si>
  <si>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</si>
  <si>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</si>
  <si>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</si>
  <si>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</si>
  <si>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</si>
  <si>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</si>
  <si>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</si>
  <si>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</si>
  <si>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à</t>
  </si>
  <si>
    <t>où</t>
  </si>
  <si>
    <t>la</t>
  </si>
  <si>
    <t>au</t>
  </si>
  <si>
    <t>tu</t>
  </si>
  <si>
    <t>un</t>
  </si>
  <si>
    <t>il</t>
  </si>
  <si>
    <t>été</t>
  </si>
  <si>
    <t>on</t>
  </si>
  <si>
    <t>mur</t>
  </si>
  <si>
    <t>ni</t>
  </si>
  <si>
    <t>sur</t>
  </si>
  <si>
    <t>qui</t>
  </si>
  <si>
    <t>par</t>
  </si>
  <si>
    <t>feu</t>
  </si>
  <si>
    <t>ce</t>
  </si>
  <si>
    <t>peur</t>
  </si>
  <si>
    <t>ami</t>
  </si>
  <si>
    <t>peau</t>
  </si>
  <si>
    <t>lune</t>
  </si>
  <si>
    <t>gare</t>
  </si>
  <si>
    <t>lire</t>
  </si>
  <si>
    <t>bon</t>
  </si>
  <si>
    <t>col</t>
  </si>
  <si>
    <t>avril</t>
  </si>
  <si>
    <t>roi</t>
  </si>
  <si>
    <t>faire</t>
  </si>
  <si>
    <t>facile</t>
  </si>
  <si>
    <t>cheval</t>
  </si>
  <si>
    <t xml:space="preserve">vrai </t>
  </si>
  <si>
    <t>ligne</t>
  </si>
  <si>
    <t>porte</t>
  </si>
  <si>
    <t>autre</t>
  </si>
  <si>
    <t>loup</t>
  </si>
  <si>
    <t>soir</t>
  </si>
  <si>
    <t>page</t>
  </si>
  <si>
    <t>raisin</t>
  </si>
  <si>
    <t>car</t>
  </si>
  <si>
    <t>sucre</t>
  </si>
  <si>
    <t>matin</t>
  </si>
  <si>
    <t>trésor</t>
  </si>
  <si>
    <t>soixante</t>
  </si>
  <si>
    <t>lundi</t>
  </si>
  <si>
    <t>rose</t>
  </si>
  <si>
    <t>visage</t>
  </si>
  <si>
    <t>six</t>
  </si>
  <si>
    <t>ciseau</t>
  </si>
  <si>
    <t>atout</t>
  </si>
  <si>
    <t>pays</t>
  </si>
  <si>
    <t>balai</t>
  </si>
  <si>
    <t>sept</t>
  </si>
  <si>
    <t>lourd</t>
  </si>
  <si>
    <t>femme</t>
  </si>
  <si>
    <t>garage</t>
  </si>
  <si>
    <t>hibou</t>
  </si>
  <si>
    <t>dominos justes</t>
  </si>
  <si>
    <t>dominos faux</t>
  </si>
  <si>
    <t>dominos oubliés</t>
  </si>
  <si>
    <t>n</t>
  </si>
  <si>
    <t>documentaire</t>
  </si>
  <si>
    <t>compote</t>
  </si>
  <si>
    <t>poêle</t>
  </si>
  <si>
    <t>correct</t>
  </si>
  <si>
    <t>mouton</t>
  </si>
  <si>
    <t>serpent</t>
  </si>
  <si>
    <t>balle</t>
  </si>
  <si>
    <t>moulin</t>
  </si>
  <si>
    <t>papa</t>
  </si>
  <si>
    <t>inutile</t>
  </si>
  <si>
    <t>plusieurs cycles</t>
  </si>
  <si>
    <t>cœur</t>
  </si>
  <si>
    <t>bruit</t>
  </si>
  <si>
    <t>école</t>
  </si>
  <si>
    <t>après-midi</t>
  </si>
  <si>
    <t>poilus</t>
  </si>
  <si>
    <t>pêcher</t>
  </si>
  <si>
    <t>recette</t>
  </si>
  <si>
    <t>crepes</t>
  </si>
  <si>
    <t>pommes</t>
  </si>
  <si>
    <t>casserole</t>
  </si>
  <si>
    <t>erreur</t>
  </si>
  <si>
    <t>rateau</t>
  </si>
  <si>
    <t>sapin</t>
  </si>
  <si>
    <t>jeu</t>
  </si>
  <si>
    <t>maîtresse</t>
  </si>
  <si>
    <t>courrier</t>
  </si>
  <si>
    <t>obligatoire</t>
  </si>
  <si>
    <t>un cycle</t>
  </si>
  <si>
    <t>yeux</t>
  </si>
  <si>
    <t>énergie</t>
  </si>
  <si>
    <t>chez eux</t>
  </si>
  <si>
    <t>grandes dents</t>
  </si>
  <si>
    <t>boire</t>
  </si>
  <si>
    <t>menu</t>
  </si>
  <si>
    <t>tarte aux pommes</t>
  </si>
  <si>
    <t>four</t>
  </si>
  <si>
    <t>néant</t>
  </si>
  <si>
    <t>ballon</t>
  </si>
  <si>
    <t>balise</t>
  </si>
  <si>
    <t>palais</t>
  </si>
  <si>
    <t>piment</t>
  </si>
  <si>
    <t>bouton</t>
  </si>
  <si>
    <t>gateau</t>
  </si>
  <si>
    <t>bébé</t>
  </si>
  <si>
    <t>perte de temps</t>
  </si>
  <si>
    <t>sommeil/éveil</t>
  </si>
  <si>
    <t>cerveau</t>
  </si>
  <si>
    <t>lumière</t>
  </si>
  <si>
    <t>se baigner</t>
  </si>
  <si>
    <t>non-fait</t>
  </si>
  <si>
    <t>h</t>
  </si>
  <si>
    <t>album</t>
  </si>
  <si>
    <t>tarte aux poires</t>
  </si>
  <si>
    <t>poires</t>
  </si>
  <si>
    <t>barbecue</t>
  </si>
  <si>
    <t>bille</t>
  </si>
  <si>
    <t>lapin</t>
  </si>
  <si>
    <t>portail</t>
  </si>
  <si>
    <t>avion</t>
  </si>
  <si>
    <t>pirate</t>
  </si>
  <si>
    <t>navire</t>
  </si>
  <si>
    <t>café</t>
  </si>
  <si>
    <t>maman</t>
  </si>
  <si>
    <t>piscine</t>
  </si>
  <si>
    <t>nuit</t>
  </si>
  <si>
    <t>barrage</t>
  </si>
  <si>
    <t>passer le temps</t>
  </si>
  <si>
    <t>q</t>
  </si>
  <si>
    <t>j</t>
  </si>
  <si>
    <t>29 mots à lire</t>
  </si>
  <si>
    <t>1) Saisie du nom/prénom des élèves --&gt; feuille " Classe"</t>
  </si>
  <si>
    <t>Saisie des réponses dans la feuille "Saisie des résultats_2"</t>
  </si>
  <si>
    <t>1:  réponse correcte</t>
  </si>
  <si>
    <t>Sur la feuille de saisie avec le menu déroulant ou en tapant directement 1, 0,…</t>
  </si>
  <si>
    <t>0:  réponse incorrecte</t>
  </si>
  <si>
    <t>9:  absence de réponse</t>
  </si>
  <si>
    <t>A:  élève absent</t>
  </si>
  <si>
    <t>Il est important d'écrire le nom, prénom pour le calcul de la moyenne</t>
  </si>
  <si>
    <t>CONSIGNES</t>
  </si>
  <si>
    <t>2) Saisie des résultats de janvier 2023 --&gt; feuille "Saisie des résultats_2"</t>
  </si>
  <si>
    <t>Passation des évaluations mi-CP : du 23 janvier au 3 février.</t>
  </si>
  <si>
    <t>Saisie des résultats : Du 3 février au 23 février.</t>
  </si>
  <si>
    <t>EVALUATIONS CP - ANNEE 2022 - 2023
Point étape janvier 2023</t>
  </si>
  <si>
    <t>Page Jimmy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</si>
</sst>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50">
    <font>
      <sz val="12"/>
      <color rgb="FF000000"/>
      <name val="Calibri"/>
      <family val="2"/>
      <charset val="134"/>
    </font>
    <font>
      <b/>
      <sz val="18"/>
      <color rgb="FFFFFFFF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Calibri"/>
      <family val="2"/>
      <charset val="134"/>
    </font>
    <font>
      <b/>
      <sz val="14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20"/>
      <color rgb="FFFFFFFF"/>
      <name val="Calibri"/>
      <family val="2"/>
      <charset val="1"/>
    </font>
    <font>
      <b/>
      <sz val="2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2"/>
      <color rgb="FF0070C0"/>
      <name val="Calibri"/>
      <family val="2"/>
      <charset val="1"/>
    </font>
    <font>
      <b/>
      <sz val="8"/>
      <color rgb="FF0070C0"/>
      <name val="Calibri"/>
      <family val="2"/>
      <charset val="1"/>
    </font>
    <font>
      <b/>
      <sz val="9"/>
      <color rgb="FF0070C0"/>
      <name val="Calibri"/>
      <family val="2"/>
      <charset val="1"/>
    </font>
    <font>
      <b/>
      <sz val="10"/>
      <color rgb="FF0070C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2"/>
      <color rgb="FFFF0000"/>
      <name val="Calibri"/>
      <family val="2"/>
      <charset val="134"/>
    </font>
    <font>
      <b/>
      <sz val="14"/>
      <color rgb="FF7030A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FFFFFF"/>
      <name val="Calibri"/>
      <family val="2"/>
      <charset val="134"/>
    </font>
    <font>
      <b/>
      <sz val="1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i/>
      <sz val="12"/>
      <color rgb="FF808080"/>
      <name val="Calibri"/>
      <family val="2"/>
      <charset val="1"/>
    </font>
    <font>
      <b/>
      <sz val="12"/>
      <color rgb="FF000000"/>
      <name val="Calibri"/>
      <family val="2"/>
    </font>
    <font>
      <b/>
      <sz val="12"/>
      <color rgb="FF1B75BC"/>
      <name val="Calibri"/>
      <family val="2"/>
      <charset val="134"/>
    </font>
    <font>
      <sz val="11"/>
      <color rgb="FF000000"/>
      <name val="Comic Sans MS"/>
      <family val="4"/>
      <charset val="1"/>
    </font>
    <font>
      <b/>
      <sz val="16"/>
      <color rgb="FF000000"/>
      <name val="Comic Sans MS"/>
      <family val="4"/>
      <charset val="1"/>
    </font>
    <font>
      <sz val="12"/>
      <color rgb="FF000000"/>
      <name val="Comic Sans MS"/>
      <family val="4"/>
      <charset val="1"/>
    </font>
    <font>
      <b/>
      <sz val="12"/>
      <color rgb="FF000000"/>
      <name val="Comic Sans MS"/>
      <family val="4"/>
      <charset val="1"/>
    </font>
    <font>
      <b/>
      <sz val="11"/>
      <color rgb="FF00549F"/>
      <name val="Comic Sans MS"/>
      <family val="4"/>
      <charset val="1"/>
    </font>
    <font>
      <sz val="11"/>
      <color rgb="FF00549F"/>
      <name val="Comic Sans MS"/>
      <family val="4"/>
      <charset val="1"/>
    </font>
    <font>
      <b/>
      <sz val="11"/>
      <color rgb="FF464646"/>
      <name val="Comic Sans MS"/>
      <family val="4"/>
      <charset val="1"/>
    </font>
    <font>
      <sz val="11"/>
      <color rgb="FF464646"/>
      <name val="Comic Sans MS"/>
      <family val="4"/>
      <charset val="1"/>
    </font>
    <font>
      <b/>
      <sz val="11"/>
      <color rgb="FF000000"/>
      <name val="Comic Sans MS"/>
      <family val="4"/>
      <charset val="1"/>
    </font>
    <font>
      <i/>
      <sz val="10"/>
      <color rgb="FF000000"/>
      <name val="Comic Sans MS"/>
      <family val="4"/>
      <charset val="1"/>
    </font>
    <font>
      <sz val="10"/>
      <color rgb="FF000000"/>
      <name val="Comic Sans MS"/>
      <family val="4"/>
      <charset val="1"/>
    </font>
    <font>
      <b/>
      <sz val="16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2"/>
      <color rgb="FF000000"/>
      <name val="Calibri"/>
      <family val="2"/>
      <charset val="134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charset val="134"/>
      <scheme val="minor"/>
    </font>
    <font>
      <b/>
      <sz val="14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u/>
      <sz val="12"/>
      <color rgb="FFFF0000"/>
      <name val="Calibri"/>
      <family val="2"/>
    </font>
    <font>
      <b/>
      <i/>
      <sz val="12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DCE6F2"/>
        <bgColor rgb="FFDBEEF4"/>
      </patternFill>
    </fill>
    <fill>
      <patternFill patternType="solid">
        <fgColor rgb="FFFFFF00"/>
        <bgColor rgb="FFFAC090"/>
      </patternFill>
    </fill>
    <fill>
      <patternFill patternType="solid">
        <fgColor rgb="FF558ED5"/>
        <bgColor rgb="FF688FC4"/>
      </patternFill>
    </fill>
    <fill>
      <patternFill patternType="solid">
        <fgColor rgb="FFFAC090"/>
        <bgColor rgb="FFFFD2BC"/>
      </patternFill>
    </fill>
    <fill>
      <patternFill patternType="solid">
        <fgColor rgb="FFBFBFBF"/>
        <bgColor rgb="FFADC5E7"/>
      </patternFill>
    </fill>
    <fill>
      <patternFill patternType="solid">
        <fgColor rgb="FFDBEEF4"/>
        <bgColor rgb="FFDCE6F2"/>
      </patternFill>
    </fill>
    <fill>
      <patternFill patternType="solid">
        <fgColor rgb="FFC6D9F1"/>
        <bgColor rgb="FFB7DEE8"/>
      </patternFill>
    </fill>
    <fill>
      <patternFill patternType="solid">
        <fgColor rgb="FFD9D9D9"/>
        <bgColor rgb="FFD7E4BD"/>
      </patternFill>
    </fill>
    <fill>
      <patternFill patternType="solid">
        <fgColor rgb="FF0070C0"/>
        <bgColor rgb="FF1B75BC"/>
      </patternFill>
    </fill>
    <fill>
      <patternFill patternType="solid">
        <fgColor rgb="FFF79646"/>
        <bgColor rgb="FFFF943D"/>
      </patternFill>
    </fill>
    <fill>
      <patternFill patternType="solid">
        <fgColor rgb="FFB7DEE8"/>
        <bgColor rgb="FFC6D9F1"/>
      </patternFill>
    </fill>
    <fill>
      <patternFill patternType="solid">
        <fgColor rgb="FFFCD5B5"/>
        <bgColor rgb="FFFFD2BC"/>
      </patternFill>
    </fill>
    <fill>
      <patternFill patternType="solid">
        <fgColor rgb="FFC3D69B"/>
        <bgColor rgb="FFD7E4BD"/>
      </patternFill>
    </fill>
    <fill>
      <patternFill patternType="solid">
        <fgColor rgb="FFF2F2F2"/>
        <bgColor rgb="FFEBF1DE"/>
      </patternFill>
    </fill>
    <fill>
      <patternFill patternType="solid">
        <fgColor rgb="FFADC5E7"/>
        <bgColor rgb="FFA4C1FF"/>
      </patternFill>
    </fill>
    <fill>
      <patternFill patternType="solid">
        <fgColor rgb="FFFCD4D1"/>
        <bgColor rgb="FFFFCCCC"/>
      </patternFill>
    </fill>
    <fill>
      <patternFill patternType="solid">
        <fgColor rgb="FF8EB4E3"/>
        <bgColor rgb="FFA4C1FF"/>
      </patternFill>
    </fill>
    <fill>
      <patternFill patternType="solid">
        <fgColor rgb="FFD7E4BD"/>
        <bgColor rgb="FFD9D9D9"/>
      </patternFill>
    </fill>
    <fill>
      <patternFill patternType="solid">
        <fgColor rgb="FFEBF1DE"/>
        <bgColor rgb="FFF2F2F2"/>
      </patternFill>
    </fill>
    <fill>
      <patternFill patternType="solid">
        <fgColor rgb="FFFFCC99"/>
        <bgColor rgb="FFA4C1FF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FFCCCC"/>
      </patternFill>
    </fill>
    <fill>
      <patternFill patternType="solid">
        <fgColor theme="4" tint="0.39997558519241921"/>
        <bgColor rgb="FFB7DEE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A4C1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A4C1FF"/>
      </patternFill>
    </fill>
    <fill>
      <patternFill patternType="solid">
        <fgColor rgb="FFFFFF00"/>
        <bgColor rgb="FFFFCCCC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rgb="FFB7DEE8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rgb="FFFFCCCC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164" fontId="40" fillId="0" borderId="0" applyBorder="0" applyProtection="0"/>
    <xf numFmtId="164" fontId="40" fillId="0" borderId="0" applyBorder="0" applyProtection="0"/>
  </cellStyleXfs>
  <cellXfs count="30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5" xfId="0" applyFill="1" applyBorder="1"/>
    <xf numFmtId="0" fontId="0" fillId="2" borderId="0" xfId="0" applyFill="1"/>
    <xf numFmtId="0" fontId="0" fillId="2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Protection="1">
      <protection locked="0"/>
    </xf>
    <xf numFmtId="0" fontId="5" fillId="2" borderId="0" xfId="0" applyFont="1" applyFill="1"/>
    <xf numFmtId="0" fontId="5" fillId="3" borderId="0" xfId="0" applyFont="1" applyFill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/>
    <xf numFmtId="0" fontId="0" fillId="0" borderId="1" xfId="0" applyBorder="1"/>
    <xf numFmtId="0" fontId="8" fillId="8" borderId="0" xfId="0" applyFont="1" applyFill="1"/>
    <xf numFmtId="0" fontId="8" fillId="8" borderId="13" xfId="0" applyFont="1" applyFill="1" applyBorder="1"/>
    <xf numFmtId="0" fontId="8" fillId="0" borderId="0" xfId="0" applyFont="1"/>
    <xf numFmtId="0" fontId="9" fillId="8" borderId="0" xfId="0" applyFont="1" applyFill="1" applyAlignment="1">
      <alignment vertical="center"/>
    </xf>
    <xf numFmtId="0" fontId="10" fillId="8" borderId="13" xfId="0" applyFont="1" applyFill="1" applyBorder="1"/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4" fillId="5" borderId="17" xfId="0" applyFont="1" applyFill="1" applyBorder="1"/>
    <xf numFmtId="0" fontId="4" fillId="5" borderId="18" xfId="0" applyFont="1" applyFill="1" applyBorder="1"/>
    <xf numFmtId="0" fontId="0" fillId="0" borderId="7" xfId="0" applyBorder="1"/>
    <xf numFmtId="0" fontId="0" fillId="2" borderId="20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22" xfId="0" applyFill="1" applyBorder="1"/>
    <xf numFmtId="0" fontId="0" fillId="2" borderId="24" xfId="0" applyFill="1" applyBorder="1"/>
    <xf numFmtId="0" fontId="0" fillId="3" borderId="20" xfId="0" applyFill="1" applyBorder="1"/>
    <xf numFmtId="0" fontId="0" fillId="3" borderId="22" xfId="0" applyFill="1" applyBorder="1"/>
    <xf numFmtId="0" fontId="0" fillId="3" borderId="7" xfId="0" applyFill="1" applyBorder="1"/>
    <xf numFmtId="49" fontId="0" fillId="0" borderId="7" xfId="0" applyNumberFormat="1" applyBorder="1"/>
    <xf numFmtId="49" fontId="0" fillId="0" borderId="21" xfId="0" applyNumberFormat="1" applyBorder="1"/>
    <xf numFmtId="0" fontId="0" fillId="2" borderId="20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49" fontId="0" fillId="0" borderId="23" xfId="0" applyNumberFormat="1" applyBorder="1"/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14" fillId="0" borderId="29" xfId="0" applyFont="1" applyBorder="1"/>
    <xf numFmtId="0" fontId="14" fillId="0" borderId="30" xfId="0" applyFont="1" applyBorder="1" applyAlignment="1">
      <alignment horizontal="center" vertical="center"/>
    </xf>
    <xf numFmtId="0" fontId="15" fillId="0" borderId="0" xfId="0" applyFont="1"/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top"/>
    </xf>
    <xf numFmtId="0" fontId="17" fillId="13" borderId="7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top"/>
    </xf>
    <xf numFmtId="0" fontId="16" fillId="11" borderId="10" xfId="0" applyFont="1" applyFill="1" applyBorder="1" applyAlignment="1">
      <alignment horizontal="center" vertical="top"/>
    </xf>
    <xf numFmtId="0" fontId="18" fillId="14" borderId="7" xfId="0" applyFont="1" applyFill="1" applyBorder="1" applyAlignment="1">
      <alignment horizontal="center" vertical="center" wrapText="1"/>
    </xf>
    <xf numFmtId="0" fontId="18" fillId="15" borderId="7" xfId="0" applyFont="1" applyFill="1" applyBorder="1" applyAlignment="1">
      <alignment horizontal="center" vertical="center" wrapText="1"/>
    </xf>
    <xf numFmtId="0" fontId="18" fillId="15" borderId="23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horizontal="center" vertical="center" wrapText="1"/>
    </xf>
    <xf numFmtId="1" fontId="19" fillId="0" borderId="0" xfId="0" applyNumberFormat="1" applyFont="1"/>
    <xf numFmtId="0" fontId="4" fillId="0" borderId="0" xfId="0" applyFont="1" applyAlignment="1">
      <alignment horizontal="center"/>
    </xf>
    <xf numFmtId="1" fontId="4" fillId="0" borderId="7" xfId="0" applyNumberFormat="1" applyFont="1" applyBorder="1" applyAlignment="1">
      <alignment horizontal="center" vertical="center" wrapText="1"/>
    </xf>
    <xf numFmtId="0" fontId="21" fillId="0" borderId="0" xfId="0" applyFont="1"/>
    <xf numFmtId="0" fontId="0" fillId="2" borderId="11" xfId="0" applyFill="1" applyBorder="1"/>
    <xf numFmtId="0" fontId="22" fillId="2" borderId="0" xfId="0" applyFont="1" applyFill="1"/>
    <xf numFmtId="0" fontId="4" fillId="2" borderId="0" xfId="0" applyFont="1" applyFill="1"/>
    <xf numFmtId="1" fontId="22" fillId="16" borderId="33" xfId="0" applyNumberFormat="1" applyFont="1" applyFill="1" applyBorder="1" applyAlignment="1">
      <alignment horizontal="center" vertical="center" wrapText="1"/>
    </xf>
    <xf numFmtId="1" fontId="22" fillId="2" borderId="23" xfId="0" applyNumberFormat="1" applyFont="1" applyFill="1" applyBorder="1" applyAlignment="1">
      <alignment horizontal="center" vertical="center" wrapText="1"/>
    </xf>
    <xf numFmtId="1" fontId="22" fillId="2" borderId="0" xfId="0" applyNumberFormat="1" applyFont="1" applyFill="1" applyAlignment="1">
      <alignment horizontal="center" vertical="center" wrapText="1"/>
    </xf>
    <xf numFmtId="0" fontId="0" fillId="2" borderId="17" xfId="0" applyFill="1" applyBorder="1"/>
    <xf numFmtId="0" fontId="0" fillId="17" borderId="0" xfId="0" applyFill="1"/>
    <xf numFmtId="0" fontId="0" fillId="17" borderId="1" xfId="0" applyFill="1" applyBorder="1"/>
    <xf numFmtId="0" fontId="0" fillId="17" borderId="2" xfId="0" applyFill="1" applyBorder="1"/>
    <xf numFmtId="0" fontId="0" fillId="17" borderId="7" xfId="0" applyFill="1" applyBorder="1"/>
    <xf numFmtId="0" fontId="0" fillId="17" borderId="8" xfId="0" applyFill="1" applyBorder="1"/>
    <xf numFmtId="0" fontId="0" fillId="17" borderId="9" xfId="0" applyFill="1" applyBorder="1"/>
    <xf numFmtId="0" fontId="0" fillId="17" borderId="7" xfId="0" applyFill="1" applyBorder="1" applyAlignment="1">
      <alignment horizontal="center" vertical="top" wrapText="1"/>
    </xf>
    <xf numFmtId="0" fontId="0" fillId="17" borderId="7" xfId="0" applyFill="1" applyBorder="1" applyAlignment="1">
      <alignment horizontal="center" vertical="center" wrapText="1"/>
    </xf>
    <xf numFmtId="0" fontId="0" fillId="17" borderId="23" xfId="0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17" borderId="7" xfId="0" applyFill="1" applyBorder="1" applyAlignment="1">
      <alignment horizontal="center"/>
    </xf>
    <xf numFmtId="1" fontId="0" fillId="17" borderId="7" xfId="1" applyNumberFormat="1" applyFont="1" applyFill="1" applyBorder="1" applyAlignment="1" applyProtection="1">
      <alignment horizontal="center"/>
    </xf>
    <xf numFmtId="1" fontId="0" fillId="17" borderId="7" xfId="0" applyNumberFormat="1" applyFill="1" applyBorder="1" applyAlignment="1">
      <alignment horizontal="center"/>
    </xf>
    <xf numFmtId="1" fontId="0" fillId="17" borderId="7" xfId="0" applyNumberFormat="1" applyFill="1" applyBorder="1" applyAlignment="1">
      <alignment horizontal="center" vertical="top" wrapText="1"/>
    </xf>
    <xf numFmtId="1" fontId="0" fillId="17" borderId="23" xfId="0" applyNumberFormat="1" applyFill="1" applyBorder="1" applyAlignment="1">
      <alignment horizontal="center" vertical="top" wrapText="1"/>
    </xf>
    <xf numFmtId="1" fontId="0" fillId="17" borderId="7" xfId="0" applyNumberFormat="1" applyFill="1" applyBorder="1" applyAlignment="1">
      <alignment horizontal="center" vertical="center" wrapText="1"/>
    </xf>
    <xf numFmtId="0" fontId="0" fillId="17" borderId="23" xfId="0" applyFill="1" applyBorder="1" applyAlignment="1">
      <alignment horizontal="center"/>
    </xf>
    <xf numFmtId="0" fontId="23" fillId="0" borderId="0" xfId="0" applyFont="1"/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8" fillId="19" borderId="38" xfId="0" applyFont="1" applyFill="1" applyBorder="1" applyAlignment="1">
      <alignment horizontal="center"/>
    </xf>
    <xf numFmtId="0" fontId="8" fillId="18" borderId="38" xfId="0" applyFont="1" applyFill="1" applyBorder="1" applyAlignment="1">
      <alignment horizontal="center"/>
    </xf>
    <xf numFmtId="0" fontId="8" fillId="10" borderId="38" xfId="0" applyFont="1" applyFill="1" applyBorder="1" applyAlignment="1">
      <alignment horizontal="center"/>
    </xf>
    <xf numFmtId="0" fontId="0" fillId="0" borderId="38" xfId="0" applyBorder="1"/>
    <xf numFmtId="0" fontId="8" fillId="0" borderId="38" xfId="0" applyFont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0" fillId="0" borderId="41" xfId="0" applyBorder="1"/>
    <xf numFmtId="0" fontId="11" fillId="18" borderId="38" xfId="0" applyFont="1" applyFill="1" applyBorder="1" applyAlignment="1">
      <alignment horizontal="center" vertical="center" wrapText="1"/>
    </xf>
    <xf numFmtId="0" fontId="12" fillId="18" borderId="38" xfId="0" applyFont="1" applyFill="1" applyBorder="1" applyAlignment="1">
      <alignment horizontal="center" vertical="center" wrapText="1"/>
    </xf>
    <xf numFmtId="0" fontId="10" fillId="18" borderId="38" xfId="0" applyFont="1" applyFill="1" applyBorder="1" applyAlignment="1">
      <alignment horizontal="center" vertical="center" wrapText="1"/>
    </xf>
    <xf numFmtId="0" fontId="8" fillId="19" borderId="38" xfId="0" applyFont="1" applyFill="1" applyBorder="1" applyAlignment="1">
      <alignment horizontal="center" vertical="center" wrapText="1"/>
    </xf>
    <xf numFmtId="0" fontId="25" fillId="18" borderId="38" xfId="0" applyFont="1" applyFill="1" applyBorder="1" applyAlignment="1">
      <alignment horizontal="center" vertical="center"/>
    </xf>
    <xf numFmtId="0" fontId="10" fillId="19" borderId="38" xfId="0" applyFont="1" applyFill="1" applyBorder="1" applyAlignment="1">
      <alignment horizontal="center" vertical="center" wrapText="1"/>
    </xf>
    <xf numFmtId="0" fontId="5" fillId="18" borderId="38" xfId="0" applyFont="1" applyFill="1" applyBorder="1" applyAlignment="1">
      <alignment horizontal="center" vertical="center" wrapText="1"/>
    </xf>
    <xf numFmtId="0" fontId="5" fillId="19" borderId="38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10" borderId="38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0" fillId="18" borderId="38" xfId="0" applyFill="1" applyBorder="1" applyAlignment="1" applyProtection="1">
      <alignment horizontal="center"/>
      <protection locked="0"/>
    </xf>
    <xf numFmtId="0" fontId="0" fillId="18" borderId="38" xfId="0" applyFill="1" applyBorder="1" applyAlignment="1">
      <alignment horizontal="center"/>
    </xf>
    <xf numFmtId="0" fontId="0" fillId="19" borderId="38" xfId="0" applyFill="1" applyBorder="1" applyAlignment="1">
      <alignment horizontal="center"/>
    </xf>
    <xf numFmtId="0" fontId="0" fillId="19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10" borderId="38" xfId="0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26" fillId="2" borderId="0" xfId="2" applyNumberFormat="1" applyFont="1" applyFill="1"/>
    <xf numFmtId="0" fontId="27" fillId="2" borderId="0" xfId="2" applyNumberFormat="1" applyFont="1" applyFill="1"/>
    <xf numFmtId="0" fontId="28" fillId="2" borderId="0" xfId="2" applyNumberFormat="1" applyFont="1" applyFill="1"/>
    <xf numFmtId="0" fontId="26" fillId="0" borderId="0" xfId="2" applyNumberFormat="1" applyFont="1"/>
    <xf numFmtId="0" fontId="30" fillId="2" borderId="0" xfId="2" applyNumberFormat="1" applyFont="1" applyFill="1" applyAlignment="1">
      <alignment vertical="center"/>
    </xf>
    <xf numFmtId="0" fontId="31" fillId="2" borderId="0" xfId="2" applyNumberFormat="1" applyFont="1" applyFill="1" applyAlignment="1">
      <alignment vertical="center"/>
    </xf>
    <xf numFmtId="0" fontId="32" fillId="2" borderId="0" xfId="2" applyNumberFormat="1" applyFont="1" applyFill="1"/>
    <xf numFmtId="0" fontId="33" fillId="2" borderId="0" xfId="2" applyNumberFormat="1" applyFont="1" applyFill="1"/>
    <xf numFmtId="0" fontId="34" fillId="2" borderId="0" xfId="2" applyNumberFormat="1" applyFont="1" applyFill="1"/>
    <xf numFmtId="0" fontId="34" fillId="2" borderId="7" xfId="2" applyNumberFormat="1" applyFont="1" applyFill="1" applyBorder="1"/>
    <xf numFmtId="0" fontId="26" fillId="2" borderId="0" xfId="2" applyNumberFormat="1" applyFont="1" applyFill="1" applyBorder="1"/>
    <xf numFmtId="0" fontId="34" fillId="2" borderId="0" xfId="2" applyNumberFormat="1" applyFont="1" applyFill="1" applyAlignment="1">
      <alignment horizontal="left" vertical="center"/>
    </xf>
    <xf numFmtId="0" fontId="26" fillId="3" borderId="15" xfId="2" applyNumberFormat="1" applyFont="1" applyFill="1" applyBorder="1" applyAlignment="1">
      <alignment horizontal="left" vertical="center"/>
    </xf>
    <xf numFmtId="1" fontId="26" fillId="2" borderId="14" xfId="2" applyNumberFormat="1" applyFont="1" applyFill="1" applyBorder="1" applyAlignment="1" applyProtection="1">
      <alignment horizontal="center"/>
    </xf>
    <xf numFmtId="0" fontId="26" fillId="3" borderId="34" xfId="2" applyNumberFormat="1" applyFont="1" applyFill="1" applyBorder="1" applyAlignment="1">
      <alignment horizontal="left" vertical="center"/>
    </xf>
    <xf numFmtId="1" fontId="26" fillId="2" borderId="13" xfId="2" applyNumberFormat="1" applyFont="1" applyFill="1" applyBorder="1" applyAlignment="1" applyProtection="1">
      <alignment horizontal="center"/>
    </xf>
    <xf numFmtId="0" fontId="26" fillId="3" borderId="34" xfId="2" applyNumberFormat="1" applyFont="1" applyFill="1" applyBorder="1" applyAlignment="1">
      <alignment horizontal="left" vertical="center" wrapText="1"/>
    </xf>
    <xf numFmtId="0" fontId="26" fillId="3" borderId="12" xfId="2" applyNumberFormat="1" applyFont="1" applyFill="1" applyBorder="1" applyAlignment="1">
      <alignment horizontal="left" vertical="center"/>
    </xf>
    <xf numFmtId="1" fontId="26" fillId="2" borderId="35" xfId="2" applyNumberFormat="1" applyFont="1" applyFill="1" applyBorder="1" applyAlignment="1" applyProtection="1">
      <alignment horizontal="center"/>
    </xf>
    <xf numFmtId="0" fontId="26" fillId="2" borderId="36" xfId="2" applyNumberFormat="1" applyFont="1" applyFill="1" applyBorder="1"/>
    <xf numFmtId="0" fontId="34" fillId="2" borderId="0" xfId="2" applyNumberFormat="1" applyFont="1" applyFill="1" applyAlignment="1">
      <alignment horizontal="center" vertical="center"/>
    </xf>
    <xf numFmtId="0" fontId="35" fillId="2" borderId="0" xfId="2" applyNumberFormat="1" applyFont="1" applyFill="1"/>
    <xf numFmtId="0" fontId="36" fillId="2" borderId="0" xfId="2" applyNumberFormat="1" applyFont="1" applyFill="1"/>
    <xf numFmtId="0" fontId="26" fillId="9" borderId="15" xfId="2" applyNumberFormat="1" applyFont="1" applyFill="1" applyBorder="1" applyAlignment="1">
      <alignment horizontal="left" vertical="center"/>
    </xf>
    <xf numFmtId="1" fontId="28" fillId="2" borderId="14" xfId="2" applyNumberFormat="1" applyFont="1" applyFill="1" applyBorder="1" applyAlignment="1" applyProtection="1">
      <alignment horizontal="center" vertical="center"/>
    </xf>
    <xf numFmtId="0" fontId="26" fillId="9" borderId="34" xfId="2" applyNumberFormat="1" applyFont="1" applyFill="1" applyBorder="1" applyAlignment="1">
      <alignment horizontal="left" vertical="center"/>
    </xf>
    <xf numFmtId="1" fontId="28" fillId="2" borderId="13" xfId="2" applyNumberFormat="1" applyFont="1" applyFill="1" applyBorder="1" applyAlignment="1" applyProtection="1">
      <alignment horizontal="center" vertical="center"/>
    </xf>
    <xf numFmtId="0" fontId="26" fillId="9" borderId="12" xfId="2" applyNumberFormat="1" applyFont="1" applyFill="1" applyBorder="1" applyAlignment="1">
      <alignment horizontal="left" vertical="center"/>
    </xf>
    <xf numFmtId="1" fontId="28" fillId="2" borderId="35" xfId="2" applyNumberFormat="1" applyFont="1" applyFill="1" applyBorder="1" applyAlignment="1" applyProtection="1">
      <alignment horizontal="center" vertical="center"/>
    </xf>
    <xf numFmtId="0" fontId="34" fillId="2" borderId="15" xfId="2" applyNumberFormat="1" applyFont="1" applyFill="1" applyBorder="1"/>
    <xf numFmtId="0" fontId="26" fillId="2" borderId="14" xfId="2" applyNumberFormat="1" applyFont="1" applyFill="1" applyBorder="1"/>
    <xf numFmtId="0" fontId="26" fillId="2" borderId="34" xfId="2" applyNumberFormat="1" applyFont="1" applyFill="1" applyBorder="1"/>
    <xf numFmtId="0" fontId="26" fillId="2" borderId="13" xfId="2" applyNumberFormat="1" applyFont="1" applyFill="1" applyBorder="1"/>
    <xf numFmtId="0" fontId="26" fillId="2" borderId="12" xfId="2" applyNumberFormat="1" applyFont="1" applyFill="1" applyBorder="1"/>
    <xf numFmtId="0" fontId="26" fillId="2" borderId="37" xfId="2" applyNumberFormat="1" applyFont="1" applyFill="1" applyBorder="1"/>
    <xf numFmtId="0" fontId="26" fillId="2" borderId="35" xfId="2" applyNumberFormat="1" applyFont="1" applyFill="1" applyBorder="1"/>
    <xf numFmtId="0" fontId="0" fillId="8" borderId="0" xfId="0" applyFill="1"/>
    <xf numFmtId="0" fontId="38" fillId="10" borderId="22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0" fillId="10" borderId="4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0" borderId="46" xfId="0" applyBorder="1"/>
    <xf numFmtId="0" fontId="0" fillId="10" borderId="22" xfId="0" applyFill="1" applyBorder="1"/>
    <xf numFmtId="0" fontId="0" fillId="10" borderId="7" xfId="0" applyFill="1" applyBorder="1"/>
    <xf numFmtId="0" fontId="0" fillId="0" borderId="23" xfId="0" applyBorder="1"/>
    <xf numFmtId="0" fontId="0" fillId="3" borderId="42" xfId="0" applyFill="1" applyBorder="1"/>
    <xf numFmtId="0" fontId="38" fillId="10" borderId="7" xfId="0" applyFont="1" applyFill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3" borderId="42" xfId="0" applyFont="1" applyFill="1" applyBorder="1" applyAlignment="1">
      <alignment horizontal="center" vertical="center"/>
    </xf>
    <xf numFmtId="0" fontId="38" fillId="2" borderId="46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0" fillId="0" borderId="22" xfId="0" applyBorder="1"/>
    <xf numFmtId="0" fontId="0" fillId="22" borderId="7" xfId="0" applyFill="1" applyBorder="1"/>
    <xf numFmtId="0" fontId="38" fillId="22" borderId="42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0" fillId="22" borderId="22" xfId="0" applyFill="1" applyBorder="1"/>
    <xf numFmtId="0" fontId="0" fillId="22" borderId="22" xfId="0" applyFill="1" applyBorder="1" applyAlignment="1">
      <alignment horizontal="center" vertical="center"/>
    </xf>
    <xf numFmtId="0" fontId="0" fillId="22" borderId="7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8" borderId="7" xfId="0" applyFill="1" applyBorder="1"/>
    <xf numFmtId="0" fontId="0" fillId="8" borderId="23" xfId="0" applyFill="1" applyBorder="1"/>
    <xf numFmtId="0" fontId="0" fillId="8" borderId="42" xfId="0" applyFill="1" applyBorder="1"/>
    <xf numFmtId="0" fontId="0" fillId="8" borderId="46" xfId="0" applyFill="1" applyBorder="1"/>
    <xf numFmtId="0" fontId="38" fillId="8" borderId="42" xfId="0" applyFont="1" applyFill="1" applyBorder="1" applyAlignment="1">
      <alignment horizontal="center" vertical="center" wrapText="1"/>
    </xf>
    <xf numFmtId="0" fontId="0" fillId="8" borderId="22" xfId="0" applyFill="1" applyBorder="1"/>
    <xf numFmtId="0" fontId="38" fillId="8" borderId="46" xfId="0" applyFont="1" applyFill="1" applyBorder="1" applyAlignment="1">
      <alignment horizontal="center" vertical="center" wrapText="1"/>
    </xf>
    <xf numFmtId="0" fontId="38" fillId="8" borderId="7" xfId="0" applyFont="1" applyFill="1" applyBorder="1" applyAlignment="1">
      <alignment horizontal="center" vertical="center"/>
    </xf>
    <xf numFmtId="0" fontId="38" fillId="8" borderId="42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0" fillId="10" borderId="7" xfId="0" applyFill="1" applyBorder="1" applyProtection="1">
      <protection locked="0"/>
    </xf>
    <xf numFmtId="0" fontId="10" fillId="23" borderId="38" xfId="0" applyFont="1" applyFill="1" applyBorder="1" applyAlignment="1">
      <alignment horizontal="center" vertical="center" wrapText="1"/>
    </xf>
    <xf numFmtId="0" fontId="10" fillId="25" borderId="38" xfId="0" applyFont="1" applyFill="1" applyBorder="1" applyAlignment="1">
      <alignment horizontal="center" vertical="center" wrapText="1"/>
    </xf>
    <xf numFmtId="0" fontId="0" fillId="23" borderId="38" xfId="0" applyFill="1" applyBorder="1" applyAlignment="1" applyProtection="1">
      <alignment horizontal="center"/>
      <protection locked="0"/>
    </xf>
    <xf numFmtId="0" fontId="0" fillId="25" borderId="38" xfId="0" applyFill="1" applyBorder="1" applyAlignment="1" applyProtection="1">
      <alignment horizontal="center"/>
      <protection locked="0"/>
    </xf>
    <xf numFmtId="0" fontId="13" fillId="26" borderId="38" xfId="0" applyFont="1" applyFill="1" applyBorder="1" applyAlignment="1">
      <alignment horizontal="center" vertical="center" wrapText="1"/>
    </xf>
    <xf numFmtId="0" fontId="10" fillId="28" borderId="38" xfId="0" applyFont="1" applyFill="1" applyBorder="1" applyAlignment="1">
      <alignment horizontal="center" vertical="center" wrapText="1"/>
    </xf>
    <xf numFmtId="0" fontId="0" fillId="26" borderId="38" xfId="0" applyFill="1" applyBorder="1" applyAlignment="1" applyProtection="1">
      <alignment horizontal="center"/>
      <protection locked="0"/>
    </xf>
    <xf numFmtId="0" fontId="0" fillId="28" borderId="38" xfId="0" applyFill="1" applyBorder="1" applyAlignment="1" applyProtection="1">
      <alignment horizontal="center"/>
      <protection locked="0"/>
    </xf>
    <xf numFmtId="0" fontId="6" fillId="6" borderId="38" xfId="0" applyFont="1" applyFill="1" applyBorder="1"/>
    <xf numFmtId="0" fontId="42" fillId="29" borderId="0" xfId="0" applyFont="1" applyFill="1"/>
    <xf numFmtId="0" fontId="0" fillId="29" borderId="0" xfId="0" applyFill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29" borderId="0" xfId="0" applyFill="1"/>
    <xf numFmtId="0" fontId="44" fillId="0" borderId="0" xfId="0" applyFont="1"/>
    <xf numFmtId="0" fontId="45" fillId="30" borderId="23" xfId="0" applyFont="1" applyFill="1" applyBorder="1" applyAlignment="1">
      <alignment vertical="center"/>
    </xf>
    <xf numFmtId="0" fontId="45" fillId="30" borderId="6" xfId="0" applyFont="1" applyFill="1" applyBorder="1" applyAlignment="1">
      <alignment vertical="center"/>
    </xf>
    <xf numFmtId="0" fontId="45" fillId="30" borderId="22" xfId="0" applyFont="1" applyFill="1" applyBorder="1" applyAlignment="1">
      <alignment vertical="center"/>
    </xf>
    <xf numFmtId="0" fontId="0" fillId="29" borderId="23" xfId="0" applyFill="1" applyBorder="1" applyAlignment="1">
      <alignment vertical="top"/>
    </xf>
    <xf numFmtId="0" fontId="0" fillId="29" borderId="6" xfId="0" applyFill="1" applyBorder="1" applyAlignment="1">
      <alignment vertical="top"/>
    </xf>
    <xf numFmtId="0" fontId="0" fillId="29" borderId="22" xfId="0" applyFill="1" applyBorder="1" applyAlignment="1">
      <alignment vertical="top"/>
    </xf>
    <xf numFmtId="0" fontId="47" fillId="2" borderId="0" xfId="0" applyFont="1" applyFill="1"/>
    <xf numFmtId="0" fontId="48" fillId="2" borderId="0" xfId="0" applyFont="1" applyFill="1"/>
    <xf numFmtId="0" fontId="49" fillId="0" borderId="0" xfId="0" applyFont="1"/>
    <xf numFmtId="0" fontId="47" fillId="2" borderId="5" xfId="0" applyFont="1" applyFill="1" applyBorder="1"/>
    <xf numFmtId="0" fontId="47" fillId="29" borderId="0" xfId="0" applyFont="1" applyFill="1" applyAlignment="1">
      <alignment vertical="top"/>
    </xf>
    <xf numFmtId="0" fontId="47" fillId="0" borderId="0" xfId="0" applyFont="1"/>
    <xf numFmtId="0" fontId="0" fillId="31" borderId="38" xfId="0" applyFill="1" applyBorder="1"/>
    <xf numFmtId="0" fontId="0" fillId="31" borderId="38" xfId="0" applyFill="1" applyBorder="1" applyAlignment="1" applyProtection="1">
      <alignment horizontal="center"/>
      <protection locked="0"/>
    </xf>
    <xf numFmtId="0" fontId="0" fillId="32" borderId="38" xfId="0" applyFill="1" applyBorder="1"/>
    <xf numFmtId="0" fontId="0" fillId="31" borderId="38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0" fillId="33" borderId="38" xfId="0" applyFill="1" applyBorder="1"/>
    <xf numFmtId="0" fontId="0" fillId="34" borderId="38" xfId="0" applyFill="1" applyBorder="1"/>
    <xf numFmtId="0" fontId="0" fillId="35" borderId="38" xfId="0" applyFill="1" applyBorder="1"/>
    <xf numFmtId="0" fontId="10" fillId="36" borderId="38" xfId="0" applyFont="1" applyFill="1" applyBorder="1" applyAlignment="1">
      <alignment horizontal="center" vertical="center" wrapText="1"/>
    </xf>
    <xf numFmtId="0" fontId="0" fillId="36" borderId="38" xfId="0" applyFill="1" applyBorder="1" applyAlignment="1" applyProtection="1">
      <alignment horizontal="center"/>
      <protection locked="0"/>
    </xf>
    <xf numFmtId="0" fontId="46" fillId="29" borderId="1" xfId="0" applyFont="1" applyFill="1" applyBorder="1" applyAlignment="1">
      <alignment horizontal="center" vertical="center" wrapText="1"/>
    </xf>
    <xf numFmtId="0" fontId="46" fillId="29" borderId="3" xfId="0" applyFont="1" applyFill="1" applyBorder="1" applyAlignment="1">
      <alignment horizontal="center" vertical="center" wrapText="1"/>
    </xf>
    <xf numFmtId="0" fontId="46" fillId="29" borderId="4" xfId="0" applyFont="1" applyFill="1" applyBorder="1" applyAlignment="1">
      <alignment horizontal="center" vertical="center" wrapText="1"/>
    </xf>
    <xf numFmtId="0" fontId="46" fillId="29" borderId="5" xfId="0" applyFont="1" applyFill="1" applyBorder="1" applyAlignment="1">
      <alignment horizontal="center" vertical="center" wrapText="1"/>
    </xf>
    <xf numFmtId="0" fontId="46" fillId="29" borderId="8" xfId="0" applyFont="1" applyFill="1" applyBorder="1" applyAlignment="1">
      <alignment horizontal="center" vertical="center" wrapText="1"/>
    </xf>
    <xf numFmtId="0" fontId="46" fillId="29" borderId="10" xfId="0" applyFont="1" applyFill="1" applyBorder="1" applyAlignment="1">
      <alignment horizontal="center" vertical="center" wrapText="1"/>
    </xf>
    <xf numFmtId="0" fontId="41" fillId="29" borderId="4" xfId="0" applyFont="1" applyFill="1" applyBorder="1" applyAlignment="1">
      <alignment horizontal="left" vertical="top" wrapText="1"/>
    </xf>
    <xf numFmtId="0" fontId="41" fillId="29" borderId="0" xfId="0" applyFont="1" applyFill="1" applyAlignment="1">
      <alignment horizontal="left" vertical="top" wrapText="1"/>
    </xf>
    <xf numFmtId="0" fontId="43" fillId="29" borderId="0" xfId="0" applyFont="1" applyFill="1" applyAlignment="1">
      <alignment horizontal="center" vertical="center"/>
    </xf>
    <xf numFmtId="0" fontId="41" fillId="29" borderId="0" xfId="0" applyFont="1" applyFill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8" fillId="18" borderId="38" xfId="0" applyFont="1" applyFill="1" applyBorder="1" applyAlignment="1">
      <alignment horizontal="center" vertical="center"/>
    </xf>
    <xf numFmtId="0" fontId="8" fillId="19" borderId="38" xfId="0" applyFont="1" applyFill="1" applyBorder="1" applyAlignment="1">
      <alignment horizontal="center" vertical="center"/>
    </xf>
    <xf numFmtId="0" fontId="8" fillId="19" borderId="38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6" fillId="6" borderId="48" xfId="0" applyFont="1" applyFill="1" applyBorder="1" applyAlignment="1">
      <alignment horizontal="center"/>
    </xf>
    <xf numFmtId="0" fontId="6" fillId="6" borderId="49" xfId="0" applyFont="1" applyFill="1" applyBorder="1" applyAlignment="1">
      <alignment horizontal="center"/>
    </xf>
    <xf numFmtId="0" fontId="6" fillId="6" borderId="50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7" fillId="7" borderId="52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center"/>
    </xf>
    <xf numFmtId="0" fontId="24" fillId="18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4" fillId="23" borderId="48" xfId="0" applyFont="1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/>
    </xf>
    <xf numFmtId="0" fontId="8" fillId="26" borderId="48" xfId="0" applyFont="1" applyFill="1" applyBorder="1" applyAlignment="1">
      <alignment horizontal="center"/>
    </xf>
    <xf numFmtId="0" fontId="8" fillId="26" borderId="49" xfId="0" applyFont="1" applyFill="1" applyBorder="1" applyAlignment="1">
      <alignment horizontal="center"/>
    </xf>
    <xf numFmtId="0" fontId="0" fillId="27" borderId="49" xfId="0" applyFill="1" applyBorder="1" applyAlignment="1">
      <alignment horizontal="center"/>
    </xf>
    <xf numFmtId="0" fontId="0" fillId="27" borderId="50" xfId="0" applyFill="1" applyBorder="1" applyAlignment="1">
      <alignment horizontal="center"/>
    </xf>
    <xf numFmtId="0" fontId="8" fillId="36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11" borderId="7" xfId="0" applyFont="1" applyFill="1" applyBorder="1" applyAlignment="1">
      <alignment horizontal="center" vertical="top"/>
    </xf>
    <xf numFmtId="0" fontId="6" fillId="12" borderId="7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35" fillId="2" borderId="0" xfId="2" applyNumberFormat="1" applyFont="1" applyFill="1" applyBorder="1" applyAlignment="1">
      <alignment horizontal="left" wrapText="1"/>
    </xf>
    <xf numFmtId="0" fontId="0" fillId="22" borderId="45" xfId="0" applyFill="1" applyBorder="1" applyAlignment="1">
      <alignment horizontal="center" vertical="center"/>
    </xf>
    <xf numFmtId="0" fontId="0" fillId="22" borderId="4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21" borderId="45" xfId="0" applyFill="1" applyBorder="1" applyAlignment="1">
      <alignment horizontal="center"/>
    </xf>
    <xf numFmtId="0" fontId="0" fillId="3" borderId="46" xfId="0" applyFill="1" applyBorder="1" applyAlignment="1">
      <alignment horizontal="center" vertical="center" wrapText="1"/>
    </xf>
    <xf numFmtId="0" fontId="22" fillId="6" borderId="42" xfId="0" applyFont="1" applyFill="1" applyBorder="1" applyAlignment="1">
      <alignment horizontal="center"/>
    </xf>
    <xf numFmtId="0" fontId="37" fillId="7" borderId="43" xfId="0" applyFont="1" applyFill="1" applyBorder="1" applyAlignment="1">
      <alignment horizontal="center"/>
    </xf>
    <xf numFmtId="0" fontId="22" fillId="16" borderId="7" xfId="0" applyFont="1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0" fillId="15" borderId="45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/>
    </xf>
    <xf numFmtId="0" fontId="0" fillId="15" borderId="43" xfId="0" applyFill="1" applyBorder="1" applyAlignment="1">
      <alignment horizontal="center"/>
    </xf>
  </cellXfs>
  <cellStyles count="3">
    <cellStyle name="Normal" xfId="0" builtinId="0"/>
    <cellStyle name="Pourcentage" xfId="1" builtinId="5"/>
    <cellStyle name="Texte explicatif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F2F2F2"/>
      <rgbColor rgb="FF0000FF"/>
      <rgbColor rgb="FFFFFF00"/>
      <rgbColor rgb="FFFF00FF"/>
      <rgbColor rgb="FFA4C1FF"/>
      <rgbColor rgb="FFCC0000"/>
      <rgbColor rgb="FF006600"/>
      <rgbColor rgb="FF000080"/>
      <rgbColor rgb="FFADC5E7"/>
      <rgbColor rgb="FF800080"/>
      <rgbColor rgb="FF1B75BC"/>
      <rgbColor rgb="FFBFBFBF"/>
      <rgbColor rgb="FF808080"/>
      <rgbColor rgb="FF8EB4E3"/>
      <rgbColor rgb="FF7030A0"/>
      <rgbColor rgb="FFEBF1DE"/>
      <rgbColor rgb="FFDBEEF4"/>
      <rgbColor rgb="FF660066"/>
      <rgbColor rgb="FFF79646"/>
      <rgbColor rgb="FF0070C0"/>
      <rgbColor rgb="FFC6D9F1"/>
      <rgbColor rgb="FF000080"/>
      <rgbColor rgb="FFFF00FF"/>
      <rgbColor rgb="FFD7E4BD"/>
      <rgbColor rgb="FFB7DEE8"/>
      <rgbColor rgb="FF800080"/>
      <rgbColor rgb="FF800000"/>
      <rgbColor rgb="FFD9D9D9"/>
      <rgbColor rgb="FF0000FF"/>
      <rgbColor rgb="FF00B0F0"/>
      <rgbColor rgb="FFDCE6F2"/>
      <rgbColor rgb="FFCCFFCC"/>
      <rgbColor rgb="FFFDEADA"/>
      <rgbColor rgb="FF99CCFF"/>
      <rgbColor rgb="FFFFCCCC"/>
      <rgbColor rgb="FFBD7CB5"/>
      <rgbColor rgb="FFFAC090"/>
      <rgbColor rgb="FF3E7FCC"/>
      <rgbColor rgb="FF558ED5"/>
      <rgbColor rgb="FFC3D69B"/>
      <rgbColor rgb="FFFCD5B5"/>
      <rgbColor rgb="FFFF943D"/>
      <rgbColor rgb="FFE46C0A"/>
      <rgbColor rgb="FF487FC1"/>
      <rgbColor rgb="FF688FC4"/>
      <rgbColor rgb="FF00549F"/>
      <rgbColor rgb="FF00B050"/>
      <rgbColor rgb="FF003300"/>
      <rgbColor rgb="FF464646"/>
      <rgbColor rgb="FFFCD4D1"/>
      <rgbColor rgb="FFFFD2BC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FR" sz="1800" b="1" strike="noStrike" spc="-1">
                <a:solidFill>
                  <a:srgbClr val="000000"/>
                </a:solidFill>
                <a:latin typeface="Calibri"/>
              </a:rPr>
              <a:t>FRANCAIS : moyenne de la classe (en %)</a:t>
            </a:r>
          </a:p>
        </c:rich>
      </c:tx>
      <c:layout>
        <c:manualLayout>
          <c:xMode val="edge"/>
          <c:yMode val="edge"/>
          <c:x val="0.30234568829411301"/>
          <c:y val="1.6756951968219601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Analyse_2!$D$36:$K$38</c:f>
              <c:multiLvlStrCache>
                <c:ptCount val="8"/>
                <c:lvl>
                  <c:pt idx="0">
                    <c:v>Écrire des syllabes dictées</c:v>
                  </c:pt>
                  <c:pt idx="1">
                    <c:v>Écrire des mots dictés</c:v>
                  </c:pt>
                  <c:pt idx="2">
                    <c:v>Connaître le nom des lettres </c:v>
                  </c:pt>
                  <c:pt idx="3">
                    <c:v>Phonologie :
Manipuler les phonèmes</c:v>
                  </c:pt>
                  <c:pt idx="4">
                    <c:v>Compréhension orale :
Comprendre des phrases lues par l'adulte</c:v>
                  </c:pt>
                  <c:pt idx="5">
                    <c:v>Lire à voix haute des mots</c:v>
                  </c:pt>
                  <c:pt idx="6">
                    <c:v>Lire à voix haute un texte</c:v>
                  </c:pt>
                  <c:pt idx="7">
                    <c:v>Lire des phrases seul(e)</c:v>
                  </c:pt>
                </c:lvl>
                <c:lvl>
                  <c:pt idx="0">
                    <c:v>Français</c:v>
                  </c:pt>
                </c:lvl>
              </c:multiLvlStrCache>
            </c:multiLvlStrRef>
          </c:cat>
          <c:val>
            <c:numRef>
              <c:f>Analyse_2!$D$39:$K$39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2-4EDF-B0B4-45C6C5C50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64155"/>
        <c:axId val="63864840"/>
      </c:barChart>
      <c:catAx>
        <c:axId val="111641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63864840"/>
        <c:crosses val="autoZero"/>
        <c:auto val="1"/>
        <c:lblAlgn val="ctr"/>
        <c:lblOffset val="100"/>
        <c:noMultiLvlLbl val="1"/>
      </c:catAx>
      <c:valAx>
        <c:axId val="63864840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1164155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0070C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FR" sz="1800" b="1" strike="noStrike" spc="-1">
                <a:solidFill>
                  <a:srgbClr val="000000"/>
                </a:solidFill>
                <a:latin typeface="Calibri"/>
              </a:rPr>
              <a:t>MATHEMATIQUES : moyenne de la classe (en 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978904418786399"/>
          <c:y val="0.107934977269596"/>
          <c:w val="0.47955551697195897"/>
          <c:h val="0.83117509298801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Analyse_2!$L$36:$R$38</c:f>
              <c:multiLvlStrCache>
                <c:ptCount val="6"/>
                <c:lvl>
                  <c:pt idx="0">
                    <c:v>Écrire des nombres sous la dictée</c:v>
                  </c:pt>
                  <c:pt idx="1">
                    <c:v>Résoudre des problèmes</c:v>
                  </c:pt>
                  <c:pt idx="2">
                    <c:v>Calculer en ligne : additionner</c:v>
                  </c:pt>
                  <c:pt idx="3">
                    <c:v>Calculer en ligne : soustraire</c:v>
                  </c:pt>
                  <c:pt idx="4">
                    <c:v>Comparer des nombres</c:v>
                  </c:pt>
                  <c:pt idx="5">
                    <c:v>Placer un nombre sur une ligne numérique</c:v>
                  </c:pt>
                </c:lvl>
                <c:lvl>
                  <c:pt idx="0">
                    <c:v>Mathématiques</c:v>
                  </c:pt>
                </c:lvl>
              </c:multiLvlStrCache>
            </c:multiLvlStrRef>
          </c:cat>
          <c:val>
            <c:numRef>
              <c:f>Analyse_2!$L$39:$R$39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40B7-881A-6CECC8AA9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7762181"/>
        <c:axId val="15506594"/>
      </c:barChart>
      <c:catAx>
        <c:axId val="7776218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5506594"/>
        <c:crosses val="autoZero"/>
        <c:auto val="1"/>
        <c:lblAlgn val="ctr"/>
        <c:lblOffset val="100"/>
        <c:noMultiLvlLbl val="1"/>
      </c:catAx>
      <c:valAx>
        <c:axId val="15506594"/>
        <c:scaling>
          <c:orientation val="minMax"/>
          <c:max val="10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77762181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F79646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sz="16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FR" sz="1600" b="1" strike="noStrike" spc="-1">
                <a:solidFill>
                  <a:srgbClr val="000000"/>
                </a:solidFill>
                <a:latin typeface="Calibri"/>
              </a:rPr>
              <a:t>% de réussite en Mathématiques </a:t>
            </a:r>
          </a:p>
        </c:rich>
      </c:tx>
      <c:layout>
        <c:manualLayout>
          <c:xMode val="edge"/>
          <c:yMode val="edge"/>
          <c:x val="0.32128790246952199"/>
          <c:y val="1.236180904522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67177242888399"/>
          <c:y val="0.15800582973163099"/>
          <c:w val="0.81437949359174699"/>
          <c:h val="0.40365865916172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'Eval mi-CP 2023 résults indiv'!$B$46:$B$52</c:f>
              <c:strCache>
                <c:ptCount val="6"/>
                <c:pt idx="0">
                  <c:v>Écrire des nombres sous la dictée</c:v>
                </c:pt>
                <c:pt idx="1">
                  <c:v>Résoudre des problèmes</c:v>
                </c:pt>
                <c:pt idx="2">
                  <c:v>Calculer en ligne : additionner</c:v>
                </c:pt>
                <c:pt idx="3">
                  <c:v>Calculer en ligne : soustraire</c:v>
                </c:pt>
                <c:pt idx="4">
                  <c:v>Comparer des nombres</c:v>
                </c:pt>
                <c:pt idx="5">
                  <c:v>Placer un nombre sur une ligne numérique</c:v>
                </c:pt>
              </c:strCache>
            </c:strRef>
          </c:cat>
          <c:val>
            <c:numRef>
              <c:f>'Eval mi-CP 2023 résults indiv'!$C$46:$C$52</c:f>
              <c:numCache>
                <c:formatCode>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7-40E7-B26C-39BD323BD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289359"/>
        <c:axId val="18535925"/>
      </c:barChart>
      <c:catAx>
        <c:axId val="2728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8535925"/>
        <c:crosses val="autoZero"/>
        <c:auto val="1"/>
        <c:lblAlgn val="ctr"/>
        <c:lblOffset val="100"/>
        <c:noMultiLvlLbl val="1"/>
      </c:catAx>
      <c:valAx>
        <c:axId val="18535925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27289359"/>
        <c:crosses val="autoZero"/>
        <c:crossBetween val="between"/>
      </c:valAx>
      <c:spPr>
        <a:noFill/>
        <a:ln w="2556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sz="16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FR" sz="1600" b="1" strike="noStrike" spc="-1">
                <a:solidFill>
                  <a:srgbClr val="000000"/>
                </a:solidFill>
                <a:latin typeface="Calibri"/>
              </a:rPr>
              <a:t>% de réussite en Français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'Eval mi-CP 2023 résults indiv'!$B$25:$B$32</c:f>
              <c:strCache>
                <c:ptCount val="8"/>
                <c:pt idx="0">
                  <c:v>Écrire des syllabes dictées</c:v>
                </c:pt>
                <c:pt idx="1">
                  <c:v>Écrire des mots dictés</c:v>
                </c:pt>
                <c:pt idx="2">
                  <c:v>Connaître le nom des lettres </c:v>
                </c:pt>
                <c:pt idx="3">
                  <c:v>Phonologie :
Manipuler les phonèmes</c:v>
                </c:pt>
                <c:pt idx="4">
                  <c:v>Compréhension orale :
Comprendre des phrases lues par l'adulte</c:v>
                </c:pt>
                <c:pt idx="5">
                  <c:v>Lire à voix haute des mots</c:v>
                </c:pt>
                <c:pt idx="6">
                  <c:v>Lire à voix haute un texte</c:v>
                </c:pt>
                <c:pt idx="7">
                  <c:v>Lire des phrases seul(e)</c:v>
                </c:pt>
              </c:strCache>
            </c:strRef>
          </c:cat>
          <c:val>
            <c:numRef>
              <c:f>'Eval mi-CP 2023 résults indiv'!$C$25:$C$32</c:f>
              <c:numCache>
                <c:formatCode>0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0-43C7-92DB-68E967F7B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8718950"/>
        <c:axId val="56395581"/>
      </c:barChart>
      <c:catAx>
        <c:axId val="387189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56395581"/>
        <c:crosses val="autoZero"/>
        <c:auto val="1"/>
        <c:lblAlgn val="ctr"/>
        <c:lblOffset val="100"/>
        <c:noMultiLvlLbl val="1"/>
      </c:catAx>
      <c:valAx>
        <c:axId val="56395581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3871895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png"/><Relationship Id="rId39" Type="http://schemas.openxmlformats.org/officeDocument/2006/relationships/image" Target="../media/image40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34" Type="http://schemas.openxmlformats.org/officeDocument/2006/relationships/image" Target="../media/image35.png"/><Relationship Id="rId42" Type="http://schemas.openxmlformats.org/officeDocument/2006/relationships/image" Target="../media/image43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29" Type="http://schemas.openxmlformats.org/officeDocument/2006/relationships/image" Target="../media/image30.png"/><Relationship Id="rId41" Type="http://schemas.openxmlformats.org/officeDocument/2006/relationships/image" Target="../media/image42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40" Type="http://schemas.openxmlformats.org/officeDocument/2006/relationships/image" Target="../media/image41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43" Type="http://schemas.openxmlformats.org/officeDocument/2006/relationships/image" Target="../media/image4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png"/><Relationship Id="rId3" Type="http://schemas.openxmlformats.org/officeDocument/2006/relationships/image" Target="../media/image47.png"/><Relationship Id="rId7" Type="http://schemas.openxmlformats.org/officeDocument/2006/relationships/image" Target="../media/image51.png"/><Relationship Id="rId12" Type="http://schemas.openxmlformats.org/officeDocument/2006/relationships/image" Target="../media/image56.png"/><Relationship Id="rId2" Type="http://schemas.openxmlformats.org/officeDocument/2006/relationships/image" Target="../media/image46.png"/><Relationship Id="rId1" Type="http://schemas.openxmlformats.org/officeDocument/2006/relationships/image" Target="../media/image45.png"/><Relationship Id="rId6" Type="http://schemas.openxmlformats.org/officeDocument/2006/relationships/image" Target="../media/image50.png"/><Relationship Id="rId11" Type="http://schemas.openxmlformats.org/officeDocument/2006/relationships/image" Target="../media/image55.png"/><Relationship Id="rId5" Type="http://schemas.openxmlformats.org/officeDocument/2006/relationships/image" Target="../media/image49.png"/><Relationship Id="rId10" Type="http://schemas.openxmlformats.org/officeDocument/2006/relationships/image" Target="../media/image54.png"/><Relationship Id="rId4" Type="http://schemas.openxmlformats.org/officeDocument/2006/relationships/image" Target="../media/image48.png"/><Relationship Id="rId9" Type="http://schemas.openxmlformats.org/officeDocument/2006/relationships/image" Target="../media/image5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63360</xdr:rowOff>
    </xdr:from>
    <xdr:to>
      <xdr:col>2</xdr:col>
      <xdr:colOff>482040</xdr:colOff>
      <xdr:row>4</xdr:row>
      <xdr:rowOff>117000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23925" y="63360"/>
          <a:ext cx="1158315" cy="122521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65160</xdr:colOff>
      <xdr:row>2</xdr:row>
      <xdr:rowOff>159840</xdr:rowOff>
    </xdr:from>
    <xdr:to>
      <xdr:col>1</xdr:col>
      <xdr:colOff>696240</xdr:colOff>
      <xdr:row>2</xdr:row>
      <xdr:rowOff>398880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>
          <a:off x="877320" y="660600"/>
          <a:ext cx="631080" cy="239040"/>
        </a:xfrm>
        <a:prstGeom prst="rightArrow">
          <a:avLst>
            <a:gd name="adj1" fmla="val 50000"/>
            <a:gd name="adj2" fmla="val 50000"/>
          </a:avLst>
        </a:prstGeom>
        <a:solidFill>
          <a:schemeClr val="bg1"/>
        </a:solidFill>
        <a:ln>
          <a:solidFill>
            <a:srgbClr val="000000"/>
          </a:solidFill>
          <a:round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/>
      </xdr:style>
    </xdr:sp>
    <xdr:clientData/>
  </xdr:twoCellAnchor>
  <xdr:twoCellAnchor editAs="oneCell">
    <xdr:from>
      <xdr:col>59</xdr:col>
      <xdr:colOff>83160</xdr:colOff>
      <xdr:row>1</xdr:row>
      <xdr:rowOff>188640</xdr:rowOff>
    </xdr:from>
    <xdr:to>
      <xdr:col>59</xdr:col>
      <xdr:colOff>733680</xdr:colOff>
      <xdr:row>2</xdr:row>
      <xdr:rowOff>521640</xdr:rowOff>
    </xdr:to>
    <xdr:pic>
      <xdr:nvPicPr>
        <xdr:cNvPr id="65" name="Image 3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2847200" y="498960"/>
          <a:ext cx="65052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360</xdr:colOff>
      <xdr:row>1</xdr:row>
      <xdr:rowOff>144000</xdr:rowOff>
    </xdr:from>
    <xdr:to>
      <xdr:col>102</xdr:col>
      <xdr:colOff>720</xdr:colOff>
      <xdr:row>2</xdr:row>
      <xdr:rowOff>480240</xdr:rowOff>
    </xdr:to>
    <xdr:pic>
      <xdr:nvPicPr>
        <xdr:cNvPr id="66" name="Image 34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8520440" y="454320"/>
          <a:ext cx="360" cy="526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360</xdr:colOff>
      <xdr:row>1</xdr:row>
      <xdr:rowOff>169560</xdr:rowOff>
    </xdr:from>
    <xdr:to>
      <xdr:col>102</xdr:col>
      <xdr:colOff>720</xdr:colOff>
      <xdr:row>2</xdr:row>
      <xdr:rowOff>457200</xdr:rowOff>
    </xdr:to>
    <xdr:pic>
      <xdr:nvPicPr>
        <xdr:cNvPr id="67" name="Image 35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520440" y="479880"/>
          <a:ext cx="360" cy="478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360</xdr:colOff>
      <xdr:row>1</xdr:row>
      <xdr:rowOff>132120</xdr:rowOff>
    </xdr:from>
    <xdr:to>
      <xdr:col>102</xdr:col>
      <xdr:colOff>720</xdr:colOff>
      <xdr:row>2</xdr:row>
      <xdr:rowOff>491040</xdr:rowOff>
    </xdr:to>
    <xdr:pic>
      <xdr:nvPicPr>
        <xdr:cNvPr id="68" name="Image 8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8520440" y="442440"/>
          <a:ext cx="360" cy="549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360</xdr:colOff>
      <xdr:row>2</xdr:row>
      <xdr:rowOff>84960</xdr:rowOff>
    </xdr:from>
    <xdr:to>
      <xdr:col>102</xdr:col>
      <xdr:colOff>720</xdr:colOff>
      <xdr:row>2</xdr:row>
      <xdr:rowOff>447120</xdr:rowOff>
    </xdr:to>
    <xdr:pic>
      <xdr:nvPicPr>
        <xdr:cNvPr id="69" name="Image 8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8520440" y="585720"/>
          <a:ext cx="360" cy="36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360</xdr:colOff>
      <xdr:row>1</xdr:row>
      <xdr:rowOff>94320</xdr:rowOff>
    </xdr:from>
    <xdr:to>
      <xdr:col>102</xdr:col>
      <xdr:colOff>720</xdr:colOff>
      <xdr:row>2</xdr:row>
      <xdr:rowOff>514080</xdr:rowOff>
    </xdr:to>
    <xdr:pic>
      <xdr:nvPicPr>
        <xdr:cNvPr id="70" name="Image 8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8520440" y="404640"/>
          <a:ext cx="360" cy="61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360</xdr:colOff>
      <xdr:row>2</xdr:row>
      <xdr:rowOff>42840</xdr:rowOff>
    </xdr:from>
    <xdr:to>
      <xdr:col>102</xdr:col>
      <xdr:colOff>720</xdr:colOff>
      <xdr:row>2</xdr:row>
      <xdr:rowOff>514080</xdr:rowOff>
    </xdr:to>
    <xdr:pic>
      <xdr:nvPicPr>
        <xdr:cNvPr id="71" name="Image 8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48520440" y="543600"/>
          <a:ext cx="360" cy="471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360</xdr:colOff>
      <xdr:row>1</xdr:row>
      <xdr:rowOff>59760</xdr:rowOff>
    </xdr:from>
    <xdr:to>
      <xdr:col>102</xdr:col>
      <xdr:colOff>720</xdr:colOff>
      <xdr:row>2</xdr:row>
      <xdr:rowOff>510840</xdr:rowOff>
    </xdr:to>
    <xdr:pic>
      <xdr:nvPicPr>
        <xdr:cNvPr id="72" name="Image 87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48520440" y="370080"/>
          <a:ext cx="360" cy="64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360</xdr:colOff>
      <xdr:row>2</xdr:row>
      <xdr:rowOff>72000</xdr:rowOff>
    </xdr:from>
    <xdr:to>
      <xdr:col>102</xdr:col>
      <xdr:colOff>720</xdr:colOff>
      <xdr:row>2</xdr:row>
      <xdr:rowOff>476640</xdr:rowOff>
    </xdr:to>
    <xdr:pic>
      <xdr:nvPicPr>
        <xdr:cNvPr id="73" name="Image 88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8520440" y="572760"/>
          <a:ext cx="360" cy="404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360</xdr:colOff>
      <xdr:row>1</xdr:row>
      <xdr:rowOff>186120</xdr:rowOff>
    </xdr:from>
    <xdr:to>
      <xdr:col>102</xdr:col>
      <xdr:colOff>720</xdr:colOff>
      <xdr:row>2</xdr:row>
      <xdr:rowOff>510840</xdr:rowOff>
    </xdr:to>
    <xdr:pic>
      <xdr:nvPicPr>
        <xdr:cNvPr id="74" name="Image 89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8520440" y="496440"/>
          <a:ext cx="360" cy="515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12</xdr:col>
      <xdr:colOff>0</xdr:colOff>
      <xdr:row>2</xdr:row>
      <xdr:rowOff>23933</xdr:rowOff>
    </xdr:from>
    <xdr:to>
      <xdr:col>12</xdr:col>
      <xdr:colOff>743400</xdr:colOff>
      <xdr:row>2</xdr:row>
      <xdr:rowOff>520373</xdr:rowOff>
    </xdr:to>
    <xdr:pic>
      <xdr:nvPicPr>
        <xdr:cNvPr id="75" name="Image 70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5973840" y="533160"/>
          <a:ext cx="743400" cy="496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13</xdr:col>
      <xdr:colOff>0</xdr:colOff>
      <xdr:row>2</xdr:row>
      <xdr:rowOff>23933</xdr:rowOff>
    </xdr:from>
    <xdr:to>
      <xdr:col>13</xdr:col>
      <xdr:colOff>762120</xdr:colOff>
      <xdr:row>2</xdr:row>
      <xdr:rowOff>520373</xdr:rowOff>
    </xdr:to>
    <xdr:pic>
      <xdr:nvPicPr>
        <xdr:cNvPr id="76" name="Image 72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6796080" y="533160"/>
          <a:ext cx="762120" cy="496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14</xdr:col>
      <xdr:colOff>128160</xdr:colOff>
      <xdr:row>2</xdr:row>
      <xdr:rowOff>23933</xdr:rowOff>
    </xdr:from>
    <xdr:to>
      <xdr:col>14</xdr:col>
      <xdr:colOff>663480</xdr:colOff>
      <xdr:row>3</xdr:row>
      <xdr:rowOff>4494</xdr:rowOff>
    </xdr:to>
    <xdr:pic>
      <xdr:nvPicPr>
        <xdr:cNvPr id="77" name="Image 8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7746840" y="533160"/>
          <a:ext cx="535320" cy="512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15</xdr:col>
      <xdr:colOff>196560</xdr:colOff>
      <xdr:row>2</xdr:row>
      <xdr:rowOff>15293</xdr:rowOff>
    </xdr:from>
    <xdr:to>
      <xdr:col>15</xdr:col>
      <xdr:colOff>601920</xdr:colOff>
      <xdr:row>2</xdr:row>
      <xdr:rowOff>518573</xdr:rowOff>
    </xdr:to>
    <xdr:pic>
      <xdr:nvPicPr>
        <xdr:cNvPr id="78" name="Image 86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8637480" y="524520"/>
          <a:ext cx="405360" cy="503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182364</xdr:colOff>
      <xdr:row>2</xdr:row>
      <xdr:rowOff>35657</xdr:rowOff>
    </xdr:from>
    <xdr:to>
      <xdr:col>26</xdr:col>
      <xdr:colOff>681324</xdr:colOff>
      <xdr:row>3</xdr:row>
      <xdr:rowOff>5278</xdr:rowOff>
    </xdr:to>
    <xdr:pic>
      <xdr:nvPicPr>
        <xdr:cNvPr id="79" name="Image 92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17309779" y="563195"/>
          <a:ext cx="498960" cy="497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27</xdr:col>
      <xdr:colOff>168886</xdr:colOff>
      <xdr:row>2</xdr:row>
      <xdr:rowOff>23933</xdr:rowOff>
    </xdr:from>
    <xdr:to>
      <xdr:col>27</xdr:col>
      <xdr:colOff>691606</xdr:colOff>
      <xdr:row>2</xdr:row>
      <xdr:rowOff>510293</xdr:rowOff>
    </xdr:to>
    <xdr:pic>
      <xdr:nvPicPr>
        <xdr:cNvPr id="80" name="Image 9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18105194" y="551471"/>
          <a:ext cx="522720" cy="486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58616</xdr:colOff>
      <xdr:row>2</xdr:row>
      <xdr:rowOff>73299</xdr:rowOff>
    </xdr:from>
    <xdr:to>
      <xdr:col>29</xdr:col>
      <xdr:colOff>2844</xdr:colOff>
      <xdr:row>2</xdr:row>
      <xdr:rowOff>526539</xdr:rowOff>
    </xdr:to>
    <xdr:pic>
      <xdr:nvPicPr>
        <xdr:cNvPr id="81" name="Image 98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18803816" y="600837"/>
          <a:ext cx="753120" cy="453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29</xdr:col>
      <xdr:colOff>129130</xdr:colOff>
      <xdr:row>2</xdr:row>
      <xdr:rowOff>26767</xdr:rowOff>
    </xdr:from>
    <xdr:to>
      <xdr:col>29</xdr:col>
      <xdr:colOff>637090</xdr:colOff>
      <xdr:row>2</xdr:row>
      <xdr:rowOff>510027</xdr:rowOff>
    </xdr:to>
    <xdr:pic>
      <xdr:nvPicPr>
        <xdr:cNvPr id="82" name="Image 9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19683222" y="554305"/>
          <a:ext cx="507960" cy="4832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30</xdr:col>
      <xdr:colOff>246895</xdr:colOff>
      <xdr:row>2</xdr:row>
      <xdr:rowOff>38130</xdr:rowOff>
    </xdr:from>
    <xdr:to>
      <xdr:col>30</xdr:col>
      <xdr:colOff>661615</xdr:colOff>
      <xdr:row>3</xdr:row>
      <xdr:rowOff>3571</xdr:rowOff>
    </xdr:to>
    <xdr:pic>
      <xdr:nvPicPr>
        <xdr:cNvPr id="83" name="Image 100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20609880" y="565668"/>
          <a:ext cx="414720" cy="4929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31</xdr:col>
      <xdr:colOff>212695</xdr:colOff>
      <xdr:row>2</xdr:row>
      <xdr:rowOff>9127</xdr:rowOff>
    </xdr:from>
    <xdr:to>
      <xdr:col>31</xdr:col>
      <xdr:colOff>711295</xdr:colOff>
      <xdr:row>2</xdr:row>
      <xdr:rowOff>512907</xdr:rowOff>
    </xdr:to>
    <xdr:pic>
      <xdr:nvPicPr>
        <xdr:cNvPr id="84" name="Image 10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21384572" y="536665"/>
          <a:ext cx="498600" cy="5037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32</xdr:col>
      <xdr:colOff>70339</xdr:colOff>
      <xdr:row>2</xdr:row>
      <xdr:rowOff>12210</xdr:rowOff>
    </xdr:from>
    <xdr:to>
      <xdr:col>33</xdr:col>
      <xdr:colOff>26806</xdr:colOff>
      <xdr:row>3</xdr:row>
      <xdr:rowOff>2851</xdr:rowOff>
    </xdr:to>
    <xdr:pic>
      <xdr:nvPicPr>
        <xdr:cNvPr id="85" name="Image 102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22051108" y="539748"/>
          <a:ext cx="765360" cy="5181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33</xdr:col>
      <xdr:colOff>114147</xdr:colOff>
      <xdr:row>2</xdr:row>
      <xdr:rowOff>110333</xdr:rowOff>
    </xdr:from>
    <xdr:to>
      <xdr:col>34</xdr:col>
      <xdr:colOff>34975</xdr:colOff>
      <xdr:row>2</xdr:row>
      <xdr:rowOff>485453</xdr:rowOff>
    </xdr:to>
    <xdr:pic>
      <xdr:nvPicPr>
        <xdr:cNvPr id="86" name="Image 103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22903809" y="637871"/>
          <a:ext cx="729720" cy="3751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34</xdr:col>
      <xdr:colOff>117231</xdr:colOff>
      <xdr:row>2</xdr:row>
      <xdr:rowOff>35656</xdr:rowOff>
    </xdr:from>
    <xdr:to>
      <xdr:col>34</xdr:col>
      <xdr:colOff>772791</xdr:colOff>
      <xdr:row>3</xdr:row>
      <xdr:rowOff>26297</xdr:rowOff>
    </xdr:to>
    <xdr:pic>
      <xdr:nvPicPr>
        <xdr:cNvPr id="87" name="Image 104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23715785" y="563194"/>
          <a:ext cx="655560" cy="5181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35</xdr:col>
      <xdr:colOff>152400</xdr:colOff>
      <xdr:row>2</xdr:row>
      <xdr:rowOff>23933</xdr:rowOff>
    </xdr:from>
    <xdr:to>
      <xdr:col>35</xdr:col>
      <xdr:colOff>729480</xdr:colOff>
      <xdr:row>2</xdr:row>
      <xdr:rowOff>518213</xdr:rowOff>
    </xdr:to>
    <xdr:pic>
      <xdr:nvPicPr>
        <xdr:cNvPr id="88" name="Image 105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24559846" y="551471"/>
          <a:ext cx="577080" cy="494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36</xdr:col>
      <xdr:colOff>230585</xdr:colOff>
      <xdr:row>2</xdr:row>
      <xdr:rowOff>20850</xdr:rowOff>
    </xdr:from>
    <xdr:to>
      <xdr:col>36</xdr:col>
      <xdr:colOff>703265</xdr:colOff>
      <xdr:row>2</xdr:row>
      <xdr:rowOff>502530</xdr:rowOff>
    </xdr:to>
    <xdr:pic>
      <xdr:nvPicPr>
        <xdr:cNvPr id="89" name="Image 106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/>
      </xdr:nvPicPr>
      <xdr:blipFill>
        <a:blip xmlns:r="http://schemas.openxmlformats.org/officeDocument/2006/relationships" r:embed="rId25"/>
        <a:stretch/>
      </xdr:blipFill>
      <xdr:spPr>
        <a:xfrm>
          <a:off x="25446923" y="548388"/>
          <a:ext cx="472680" cy="481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37</xdr:col>
      <xdr:colOff>136625</xdr:colOff>
      <xdr:row>2</xdr:row>
      <xdr:rowOff>26407</xdr:rowOff>
    </xdr:from>
    <xdr:to>
      <xdr:col>37</xdr:col>
      <xdr:colOff>701465</xdr:colOff>
      <xdr:row>2</xdr:row>
      <xdr:rowOff>520467</xdr:rowOff>
    </xdr:to>
    <xdr:pic>
      <xdr:nvPicPr>
        <xdr:cNvPr id="90" name="Image 107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/>
      </xdr:nvPicPr>
      <xdr:blipFill>
        <a:blip xmlns:r="http://schemas.openxmlformats.org/officeDocument/2006/relationships" r:embed="rId26"/>
        <a:stretch/>
      </xdr:blipFill>
      <xdr:spPr>
        <a:xfrm>
          <a:off x="26161856" y="553945"/>
          <a:ext cx="564840" cy="4940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38</xdr:col>
      <xdr:colOff>168711</xdr:colOff>
      <xdr:row>2</xdr:row>
      <xdr:rowOff>58493</xdr:rowOff>
    </xdr:from>
    <xdr:to>
      <xdr:col>38</xdr:col>
      <xdr:colOff>714831</xdr:colOff>
      <xdr:row>2</xdr:row>
      <xdr:rowOff>513833</xdr:rowOff>
    </xdr:to>
    <xdr:pic>
      <xdr:nvPicPr>
        <xdr:cNvPr id="91" name="Image 108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/>
      </xdr:nvPicPr>
      <xdr:blipFill>
        <a:blip xmlns:r="http://schemas.openxmlformats.org/officeDocument/2006/relationships" r:embed="rId27"/>
        <a:stretch/>
      </xdr:blipFill>
      <xdr:spPr>
        <a:xfrm>
          <a:off x="27002834" y="586031"/>
          <a:ext cx="546120" cy="4553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39</xdr:col>
      <xdr:colOff>34320</xdr:colOff>
      <xdr:row>2</xdr:row>
      <xdr:rowOff>26407</xdr:rowOff>
    </xdr:from>
    <xdr:to>
      <xdr:col>39</xdr:col>
      <xdr:colOff>800012</xdr:colOff>
      <xdr:row>2</xdr:row>
      <xdr:rowOff>479647</xdr:rowOff>
    </xdr:to>
    <xdr:pic>
      <xdr:nvPicPr>
        <xdr:cNvPr id="92" name="Image 109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/>
      </xdr:nvPicPr>
      <xdr:blipFill>
        <a:blip xmlns:r="http://schemas.openxmlformats.org/officeDocument/2006/relationships" r:embed="rId28"/>
        <a:stretch/>
      </xdr:blipFill>
      <xdr:spPr>
        <a:xfrm>
          <a:off x="27677335" y="553945"/>
          <a:ext cx="765692" cy="453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149492</xdr:colOff>
      <xdr:row>2</xdr:row>
      <xdr:rowOff>26407</xdr:rowOff>
    </xdr:from>
    <xdr:to>
      <xdr:col>40</xdr:col>
      <xdr:colOff>669332</xdr:colOff>
      <xdr:row>2</xdr:row>
      <xdr:rowOff>496927</xdr:rowOff>
    </xdr:to>
    <xdr:pic>
      <xdr:nvPicPr>
        <xdr:cNvPr id="93" name="Image 110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/>
      </xdr:nvPicPr>
      <xdr:blipFill>
        <a:blip xmlns:r="http://schemas.openxmlformats.org/officeDocument/2006/relationships" r:embed="rId29"/>
        <a:stretch/>
      </xdr:blipFill>
      <xdr:spPr>
        <a:xfrm>
          <a:off x="28601400" y="553945"/>
          <a:ext cx="519840" cy="47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178136</xdr:colOff>
      <xdr:row>2</xdr:row>
      <xdr:rowOff>29490</xdr:rowOff>
    </xdr:from>
    <xdr:to>
      <xdr:col>41</xdr:col>
      <xdr:colOff>667376</xdr:colOff>
      <xdr:row>2</xdr:row>
      <xdr:rowOff>517070</xdr:rowOff>
    </xdr:to>
    <xdr:pic>
      <xdr:nvPicPr>
        <xdr:cNvPr id="94" name="Image 11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/>
      </xdr:nvPicPr>
      <xdr:blipFill>
        <a:blip xmlns:r="http://schemas.openxmlformats.org/officeDocument/2006/relationships" r:embed="rId30"/>
        <a:stretch/>
      </xdr:blipFill>
      <xdr:spPr>
        <a:xfrm>
          <a:off x="29438936" y="557028"/>
          <a:ext cx="489240" cy="4875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50</xdr:col>
      <xdr:colOff>28147</xdr:colOff>
      <xdr:row>2</xdr:row>
      <xdr:rowOff>71041</xdr:rowOff>
    </xdr:from>
    <xdr:to>
      <xdr:col>50</xdr:col>
      <xdr:colOff>616985</xdr:colOff>
      <xdr:row>2</xdr:row>
      <xdr:rowOff>446161</xdr:rowOff>
    </xdr:to>
    <xdr:pic>
      <xdr:nvPicPr>
        <xdr:cNvPr id="95" name="Image 112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/>
      </xdr:nvPicPr>
      <xdr:blipFill>
        <a:blip xmlns:r="http://schemas.openxmlformats.org/officeDocument/2006/relationships" r:embed="rId31"/>
        <a:stretch/>
      </xdr:blipFill>
      <xdr:spPr>
        <a:xfrm>
          <a:off x="35349778" y="598579"/>
          <a:ext cx="588838" cy="3751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51</xdr:col>
      <xdr:colOff>92663</xdr:colOff>
      <xdr:row>2</xdr:row>
      <xdr:rowOff>72606</xdr:rowOff>
    </xdr:from>
    <xdr:to>
      <xdr:col>51</xdr:col>
      <xdr:colOff>574343</xdr:colOff>
      <xdr:row>2</xdr:row>
      <xdr:rowOff>525846</xdr:rowOff>
    </xdr:to>
    <xdr:pic>
      <xdr:nvPicPr>
        <xdr:cNvPr id="96" name="Image 11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/>
      </xdr:nvPicPr>
      <xdr:blipFill>
        <a:blip xmlns:r="http://schemas.openxmlformats.org/officeDocument/2006/relationships" r:embed="rId32"/>
        <a:stretch/>
      </xdr:blipFill>
      <xdr:spPr>
        <a:xfrm>
          <a:off x="36070786" y="600144"/>
          <a:ext cx="481680" cy="453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52</xdr:col>
      <xdr:colOff>72432</xdr:colOff>
      <xdr:row>2</xdr:row>
      <xdr:rowOff>197472</xdr:rowOff>
    </xdr:from>
    <xdr:to>
      <xdr:col>52</xdr:col>
      <xdr:colOff>634392</xdr:colOff>
      <xdr:row>2</xdr:row>
      <xdr:rowOff>408432</xdr:rowOff>
    </xdr:to>
    <xdr:pic>
      <xdr:nvPicPr>
        <xdr:cNvPr id="97" name="Image 11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/>
      </xdr:nvPicPr>
      <xdr:blipFill>
        <a:blip xmlns:r="http://schemas.openxmlformats.org/officeDocument/2006/relationships" r:embed="rId33"/>
        <a:stretch/>
      </xdr:blipFill>
      <xdr:spPr>
        <a:xfrm>
          <a:off x="36707047" y="725010"/>
          <a:ext cx="561960" cy="2109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53</xdr:col>
      <xdr:colOff>155043</xdr:colOff>
      <xdr:row>2</xdr:row>
      <xdr:rowOff>42993</xdr:rowOff>
    </xdr:from>
    <xdr:to>
      <xdr:col>53</xdr:col>
      <xdr:colOff>586683</xdr:colOff>
      <xdr:row>2</xdr:row>
      <xdr:rowOff>496233</xdr:rowOff>
    </xdr:to>
    <xdr:pic>
      <xdr:nvPicPr>
        <xdr:cNvPr id="98" name="Image 115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/>
      </xdr:nvPicPr>
      <xdr:blipFill>
        <a:blip xmlns:r="http://schemas.openxmlformats.org/officeDocument/2006/relationships" r:embed="rId34"/>
        <a:stretch/>
      </xdr:blipFill>
      <xdr:spPr>
        <a:xfrm>
          <a:off x="37446151" y="570531"/>
          <a:ext cx="431640" cy="453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54</xdr:col>
      <xdr:colOff>232214</xdr:colOff>
      <xdr:row>2</xdr:row>
      <xdr:rowOff>35483</xdr:rowOff>
    </xdr:from>
    <xdr:to>
      <xdr:col>54</xdr:col>
      <xdr:colOff>617414</xdr:colOff>
      <xdr:row>3</xdr:row>
      <xdr:rowOff>2944</xdr:rowOff>
    </xdr:to>
    <xdr:pic>
      <xdr:nvPicPr>
        <xdr:cNvPr id="99" name="Image 116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/>
      </xdr:nvPicPr>
      <xdr:blipFill>
        <a:blip xmlns:r="http://schemas.openxmlformats.org/officeDocument/2006/relationships" r:embed="rId35"/>
        <a:stretch/>
      </xdr:blipFill>
      <xdr:spPr>
        <a:xfrm>
          <a:off x="38179814" y="563021"/>
          <a:ext cx="385200" cy="495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55</xdr:col>
      <xdr:colOff>78267</xdr:colOff>
      <xdr:row>2</xdr:row>
      <xdr:rowOff>54411</xdr:rowOff>
    </xdr:from>
    <xdr:to>
      <xdr:col>55</xdr:col>
      <xdr:colOff>727347</xdr:colOff>
      <xdr:row>2</xdr:row>
      <xdr:rowOff>473091</xdr:rowOff>
    </xdr:to>
    <xdr:pic>
      <xdr:nvPicPr>
        <xdr:cNvPr id="100" name="Image 117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/>
      </xdr:nvPicPr>
      <xdr:blipFill>
        <a:blip xmlns:r="http://schemas.openxmlformats.org/officeDocument/2006/relationships" r:embed="rId36"/>
        <a:stretch/>
      </xdr:blipFill>
      <xdr:spPr>
        <a:xfrm>
          <a:off x="38834759" y="581949"/>
          <a:ext cx="649080" cy="418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56</xdr:col>
      <xdr:colOff>91507</xdr:colOff>
      <xdr:row>2</xdr:row>
      <xdr:rowOff>131695</xdr:rowOff>
    </xdr:from>
    <xdr:to>
      <xdr:col>56</xdr:col>
      <xdr:colOff>802147</xdr:colOff>
      <xdr:row>2</xdr:row>
      <xdr:rowOff>394495</xdr:rowOff>
    </xdr:to>
    <xdr:pic>
      <xdr:nvPicPr>
        <xdr:cNvPr id="101" name="Image 118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/>
      </xdr:nvPicPr>
      <xdr:blipFill>
        <a:blip xmlns:r="http://schemas.openxmlformats.org/officeDocument/2006/relationships" r:embed="rId37"/>
        <a:stretch/>
      </xdr:blipFill>
      <xdr:spPr>
        <a:xfrm>
          <a:off x="39656892" y="659233"/>
          <a:ext cx="710640" cy="262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57</xdr:col>
      <xdr:colOff>148357</xdr:colOff>
      <xdr:row>2</xdr:row>
      <xdr:rowOff>21459</xdr:rowOff>
    </xdr:from>
    <xdr:to>
      <xdr:col>57</xdr:col>
      <xdr:colOff>707437</xdr:colOff>
      <xdr:row>2</xdr:row>
      <xdr:rowOff>526935</xdr:rowOff>
    </xdr:to>
    <xdr:pic>
      <xdr:nvPicPr>
        <xdr:cNvPr id="102" name="Image 119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/>
      </xdr:nvPicPr>
      <xdr:blipFill>
        <a:blip xmlns:r="http://schemas.openxmlformats.org/officeDocument/2006/relationships" r:embed="rId38"/>
        <a:stretch/>
      </xdr:blipFill>
      <xdr:spPr>
        <a:xfrm>
          <a:off x="40522634" y="548997"/>
          <a:ext cx="559080" cy="505476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58</xdr:col>
      <xdr:colOff>164639</xdr:colOff>
      <xdr:row>2</xdr:row>
      <xdr:rowOff>15119</xdr:rowOff>
    </xdr:from>
    <xdr:to>
      <xdr:col>58</xdr:col>
      <xdr:colOff>730559</xdr:colOff>
      <xdr:row>2</xdr:row>
      <xdr:rowOff>521999</xdr:rowOff>
    </xdr:to>
    <xdr:pic>
      <xdr:nvPicPr>
        <xdr:cNvPr id="103" name="Image 120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/>
      </xdr:nvPicPr>
      <xdr:blipFill>
        <a:blip xmlns:r="http://schemas.openxmlformats.org/officeDocument/2006/relationships" r:embed="rId39"/>
        <a:stretch/>
      </xdr:blipFill>
      <xdr:spPr>
        <a:xfrm>
          <a:off x="41347808" y="542657"/>
          <a:ext cx="565920" cy="506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60</xdr:col>
      <xdr:colOff>65781</xdr:colOff>
      <xdr:row>2</xdr:row>
      <xdr:rowOff>164749</xdr:rowOff>
    </xdr:from>
    <xdr:to>
      <xdr:col>60</xdr:col>
      <xdr:colOff>767421</xdr:colOff>
      <xdr:row>2</xdr:row>
      <xdr:rowOff>401629</xdr:rowOff>
    </xdr:to>
    <xdr:pic>
      <xdr:nvPicPr>
        <xdr:cNvPr id="104" name="Image 12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/>
      </xdr:nvPicPr>
      <xdr:blipFill>
        <a:blip xmlns:r="http://schemas.openxmlformats.org/officeDocument/2006/relationships" r:embed="rId40"/>
        <a:stretch/>
      </xdr:blipFill>
      <xdr:spPr>
        <a:xfrm>
          <a:off x="42866735" y="692287"/>
          <a:ext cx="701640" cy="236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61</xdr:col>
      <xdr:colOff>211849</xdr:colOff>
      <xdr:row>2</xdr:row>
      <xdr:rowOff>37783</xdr:rowOff>
    </xdr:from>
    <xdr:to>
      <xdr:col>61</xdr:col>
      <xdr:colOff>670129</xdr:colOff>
      <xdr:row>2</xdr:row>
      <xdr:rowOff>511903</xdr:rowOff>
    </xdr:to>
    <xdr:pic>
      <xdr:nvPicPr>
        <xdr:cNvPr id="105" name="Image 122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/>
      </xdr:nvPicPr>
      <xdr:blipFill>
        <a:blip xmlns:r="http://schemas.openxmlformats.org/officeDocument/2006/relationships" r:embed="rId41"/>
        <a:stretch/>
      </xdr:blipFill>
      <xdr:spPr>
        <a:xfrm>
          <a:off x="43821695" y="565321"/>
          <a:ext cx="458280" cy="4741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62</xdr:col>
      <xdr:colOff>146094</xdr:colOff>
      <xdr:row>2</xdr:row>
      <xdr:rowOff>43963</xdr:rowOff>
    </xdr:from>
    <xdr:to>
      <xdr:col>62</xdr:col>
      <xdr:colOff>764728</xdr:colOff>
      <xdr:row>2</xdr:row>
      <xdr:rowOff>524599</xdr:rowOff>
    </xdr:to>
    <xdr:pic>
      <xdr:nvPicPr>
        <xdr:cNvPr id="106" name="Image 123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/>
      </xdr:nvPicPr>
      <xdr:blipFill>
        <a:blip xmlns:r="http://schemas.openxmlformats.org/officeDocument/2006/relationships" r:embed="rId42"/>
        <a:stretch/>
      </xdr:blipFill>
      <xdr:spPr>
        <a:xfrm>
          <a:off x="44564832" y="571501"/>
          <a:ext cx="618634" cy="480636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63</xdr:col>
      <xdr:colOff>96237</xdr:colOff>
      <xdr:row>2</xdr:row>
      <xdr:rowOff>59636</xdr:rowOff>
    </xdr:from>
    <xdr:to>
      <xdr:col>63</xdr:col>
      <xdr:colOff>767070</xdr:colOff>
      <xdr:row>2</xdr:row>
      <xdr:rowOff>495596</xdr:rowOff>
    </xdr:to>
    <xdr:pic>
      <xdr:nvPicPr>
        <xdr:cNvPr id="107" name="Image 124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/>
      </xdr:nvPicPr>
      <xdr:blipFill>
        <a:blip xmlns:r="http://schemas.openxmlformats.org/officeDocument/2006/relationships" r:embed="rId43"/>
        <a:stretch/>
      </xdr:blipFill>
      <xdr:spPr>
        <a:xfrm>
          <a:off x="45323868" y="587174"/>
          <a:ext cx="670833" cy="435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969840</xdr:colOff>
      <xdr:row>42</xdr:row>
      <xdr:rowOff>150480</xdr:rowOff>
    </xdr:from>
    <xdr:to>
      <xdr:col>10</xdr:col>
      <xdr:colOff>1066680</xdr:colOff>
      <xdr:row>68</xdr:row>
      <xdr:rowOff>181440</xdr:rowOff>
    </xdr:to>
    <xdr:graphicFrame macro="">
      <xdr:nvGraphicFramePr>
        <xdr:cNvPr id="108" name="Graphique 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105120</xdr:colOff>
      <xdr:row>42</xdr:row>
      <xdr:rowOff>163440</xdr:rowOff>
    </xdr:from>
    <xdr:to>
      <xdr:col>18</xdr:col>
      <xdr:colOff>797280</xdr:colOff>
      <xdr:row>70</xdr:row>
      <xdr:rowOff>55440</xdr:rowOff>
    </xdr:to>
    <xdr:graphicFrame macro="">
      <xdr:nvGraphicFramePr>
        <xdr:cNvPr id="109" name="Graphique 2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197280</xdr:colOff>
      <xdr:row>44</xdr:row>
      <xdr:rowOff>82800</xdr:rowOff>
    </xdr:from>
    <xdr:to>
      <xdr:col>10</xdr:col>
      <xdr:colOff>374760</xdr:colOff>
      <xdr:row>62</xdr:row>
      <xdr:rowOff>169200</xdr:rowOff>
    </xdr:to>
    <xdr:graphicFrame macro="">
      <xdr:nvGraphicFramePr>
        <xdr:cNvPr id="110" name="Graphique 1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168480</xdr:colOff>
      <xdr:row>23</xdr:row>
      <xdr:rowOff>162360</xdr:rowOff>
    </xdr:from>
    <xdr:to>
      <xdr:col>10</xdr:col>
      <xdr:colOff>351720</xdr:colOff>
      <xdr:row>40</xdr:row>
      <xdr:rowOff>46080</xdr:rowOff>
    </xdr:to>
    <xdr:graphicFrame macro="">
      <xdr:nvGraphicFramePr>
        <xdr:cNvPr id="111" name="Graphique 2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328680</xdr:colOff>
      <xdr:row>14</xdr:row>
      <xdr:rowOff>101520</xdr:rowOff>
    </xdr:from>
    <xdr:to>
      <xdr:col>15</xdr:col>
      <xdr:colOff>387720</xdr:colOff>
      <xdr:row>20</xdr:row>
      <xdr:rowOff>77040</xdr:rowOff>
    </xdr:to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/>
      </xdr:nvSpPr>
      <xdr:spPr>
        <a:xfrm>
          <a:off x="13183920" y="2769120"/>
          <a:ext cx="3318480" cy="102708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fr-FR" sz="1800" b="1" strike="noStrike" spc="-1">
              <a:solidFill>
                <a:srgbClr val="FF0000"/>
              </a:solidFill>
              <a:latin typeface="Calibri"/>
            </a:rPr>
            <a:t>NB : changer le nom de l'élève dans la liste déroulante et tout se génère automatiquement</a:t>
          </a:r>
          <a:endParaRPr lang="fr-FR" sz="18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r-F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30240</xdr:colOff>
      <xdr:row>20</xdr:row>
      <xdr:rowOff>77400</xdr:rowOff>
    </xdr:from>
    <xdr:to>
      <xdr:col>12</xdr:col>
      <xdr:colOff>541800</xdr:colOff>
      <xdr:row>21</xdr:row>
      <xdr:rowOff>175320</xdr:rowOff>
    </xdr:to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/>
      </xdr:nvSpPr>
      <xdr:spPr>
        <a:xfrm flipH="1">
          <a:off x="12885480" y="3796560"/>
          <a:ext cx="1247040" cy="272880"/>
        </a:xfrm>
        <a:prstGeom prst="rightArrow">
          <a:avLst>
            <a:gd name="adj1" fmla="val 50000"/>
            <a:gd name="adj2" fmla="val 101962"/>
          </a:avLst>
        </a:prstGeom>
        <a:ln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50760</xdr:colOff>
      <xdr:row>2</xdr:row>
      <xdr:rowOff>25560</xdr:rowOff>
    </xdr:from>
    <xdr:to>
      <xdr:col>25</xdr:col>
      <xdr:colOff>329760</xdr:colOff>
      <xdr:row>2</xdr:row>
      <xdr:rowOff>279720</xdr:rowOff>
    </xdr:to>
    <xdr:pic>
      <xdr:nvPicPr>
        <xdr:cNvPr id="115" name="Image 1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241360" y="492120"/>
          <a:ext cx="279000" cy="254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63360</xdr:colOff>
      <xdr:row>2</xdr:row>
      <xdr:rowOff>25560</xdr:rowOff>
    </xdr:from>
    <xdr:to>
      <xdr:col>26</xdr:col>
      <xdr:colOff>342360</xdr:colOff>
      <xdr:row>2</xdr:row>
      <xdr:rowOff>289080</xdr:rowOff>
    </xdr:to>
    <xdr:pic>
      <xdr:nvPicPr>
        <xdr:cNvPr id="116" name="Image 2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669760" y="492120"/>
          <a:ext cx="27900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25560</xdr:colOff>
      <xdr:row>2</xdr:row>
      <xdr:rowOff>12600</xdr:rowOff>
    </xdr:from>
    <xdr:to>
      <xdr:col>27</xdr:col>
      <xdr:colOff>355320</xdr:colOff>
      <xdr:row>2</xdr:row>
      <xdr:rowOff>297000</xdr:rowOff>
    </xdr:to>
    <xdr:pic>
      <xdr:nvPicPr>
        <xdr:cNvPr id="117" name="Image 3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2047760" y="479160"/>
          <a:ext cx="329760" cy="28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38160</xdr:colOff>
      <xdr:row>2</xdr:row>
      <xdr:rowOff>12600</xdr:rowOff>
    </xdr:from>
    <xdr:to>
      <xdr:col>28</xdr:col>
      <xdr:colOff>327600</xdr:colOff>
      <xdr:row>2</xdr:row>
      <xdr:rowOff>291600</xdr:rowOff>
    </xdr:to>
    <xdr:pic>
      <xdr:nvPicPr>
        <xdr:cNvPr id="118" name="Image 4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2476520" y="479160"/>
          <a:ext cx="289440" cy="27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38160</xdr:colOff>
      <xdr:row>2</xdr:row>
      <xdr:rowOff>25560</xdr:rowOff>
    </xdr:from>
    <xdr:to>
      <xdr:col>29</xdr:col>
      <xdr:colOff>320760</xdr:colOff>
      <xdr:row>2</xdr:row>
      <xdr:rowOff>291960</xdr:rowOff>
    </xdr:to>
    <xdr:pic>
      <xdr:nvPicPr>
        <xdr:cNvPr id="119" name="Image 5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12892320" y="492120"/>
          <a:ext cx="282600" cy="26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38160</xdr:colOff>
      <xdr:row>2</xdr:row>
      <xdr:rowOff>12600</xdr:rowOff>
    </xdr:from>
    <xdr:to>
      <xdr:col>30</xdr:col>
      <xdr:colOff>342720</xdr:colOff>
      <xdr:row>2</xdr:row>
      <xdr:rowOff>282240</xdr:rowOff>
    </xdr:to>
    <xdr:pic>
      <xdr:nvPicPr>
        <xdr:cNvPr id="120" name="Image 6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13308120" y="479160"/>
          <a:ext cx="304560" cy="26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33840</xdr:colOff>
      <xdr:row>2</xdr:row>
      <xdr:rowOff>25560</xdr:rowOff>
    </xdr:from>
    <xdr:to>
      <xdr:col>31</xdr:col>
      <xdr:colOff>342360</xdr:colOff>
      <xdr:row>2</xdr:row>
      <xdr:rowOff>279360</xdr:rowOff>
    </xdr:to>
    <xdr:pic>
      <xdr:nvPicPr>
        <xdr:cNvPr id="121" name="Image 7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13719960" y="492120"/>
          <a:ext cx="308520" cy="253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61</xdr:col>
      <xdr:colOff>88920</xdr:colOff>
      <xdr:row>2</xdr:row>
      <xdr:rowOff>38160</xdr:rowOff>
    </xdr:from>
    <xdr:to>
      <xdr:col>61</xdr:col>
      <xdr:colOff>367920</xdr:colOff>
      <xdr:row>2</xdr:row>
      <xdr:rowOff>292320</xdr:rowOff>
    </xdr:to>
    <xdr:pic>
      <xdr:nvPicPr>
        <xdr:cNvPr id="122" name="Image 8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930160" y="504720"/>
          <a:ext cx="279000" cy="254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62</xdr:col>
      <xdr:colOff>63360</xdr:colOff>
      <xdr:row>2</xdr:row>
      <xdr:rowOff>25560</xdr:rowOff>
    </xdr:from>
    <xdr:to>
      <xdr:col>62</xdr:col>
      <xdr:colOff>342360</xdr:colOff>
      <xdr:row>2</xdr:row>
      <xdr:rowOff>289080</xdr:rowOff>
    </xdr:to>
    <xdr:pic>
      <xdr:nvPicPr>
        <xdr:cNvPr id="123" name="Image 9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320400" y="492120"/>
          <a:ext cx="27900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25560</xdr:colOff>
      <xdr:row>2</xdr:row>
      <xdr:rowOff>12600</xdr:rowOff>
    </xdr:from>
    <xdr:to>
      <xdr:col>63</xdr:col>
      <xdr:colOff>355320</xdr:colOff>
      <xdr:row>2</xdr:row>
      <xdr:rowOff>297000</xdr:rowOff>
    </xdr:to>
    <xdr:pic>
      <xdr:nvPicPr>
        <xdr:cNvPr id="124" name="Image 10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7698760" y="479160"/>
          <a:ext cx="329760" cy="28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38160</xdr:colOff>
      <xdr:row>2</xdr:row>
      <xdr:rowOff>12600</xdr:rowOff>
    </xdr:from>
    <xdr:to>
      <xdr:col>64</xdr:col>
      <xdr:colOff>327600</xdr:colOff>
      <xdr:row>2</xdr:row>
      <xdr:rowOff>291600</xdr:rowOff>
    </xdr:to>
    <xdr:pic>
      <xdr:nvPicPr>
        <xdr:cNvPr id="125" name="Image 11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28127160" y="479160"/>
          <a:ext cx="289440" cy="27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65</xdr:col>
      <xdr:colOff>38160</xdr:colOff>
      <xdr:row>2</xdr:row>
      <xdr:rowOff>25560</xdr:rowOff>
    </xdr:from>
    <xdr:to>
      <xdr:col>65</xdr:col>
      <xdr:colOff>320760</xdr:colOff>
      <xdr:row>2</xdr:row>
      <xdr:rowOff>291960</xdr:rowOff>
    </xdr:to>
    <xdr:pic>
      <xdr:nvPicPr>
        <xdr:cNvPr id="126" name="Image 12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8542960" y="492120"/>
          <a:ext cx="282600" cy="26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66</xdr:col>
      <xdr:colOff>38160</xdr:colOff>
      <xdr:row>2</xdr:row>
      <xdr:rowOff>12600</xdr:rowOff>
    </xdr:from>
    <xdr:to>
      <xdr:col>66</xdr:col>
      <xdr:colOff>342720</xdr:colOff>
      <xdr:row>2</xdr:row>
      <xdr:rowOff>282240</xdr:rowOff>
    </xdr:to>
    <xdr:pic>
      <xdr:nvPicPr>
        <xdr:cNvPr id="127" name="Image 13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28959120" y="479160"/>
          <a:ext cx="304560" cy="26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67</xdr:col>
      <xdr:colOff>38160</xdr:colOff>
      <xdr:row>2</xdr:row>
      <xdr:rowOff>25560</xdr:rowOff>
    </xdr:from>
    <xdr:to>
      <xdr:col>67</xdr:col>
      <xdr:colOff>346680</xdr:colOff>
      <xdr:row>2</xdr:row>
      <xdr:rowOff>279360</xdr:rowOff>
    </xdr:to>
    <xdr:pic>
      <xdr:nvPicPr>
        <xdr:cNvPr id="128" name="Image 14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9374920" y="492120"/>
          <a:ext cx="308520" cy="253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63360</xdr:colOff>
      <xdr:row>2</xdr:row>
      <xdr:rowOff>25560</xdr:rowOff>
    </xdr:from>
    <xdr:to>
      <xdr:col>68</xdr:col>
      <xdr:colOff>329760</xdr:colOff>
      <xdr:row>2</xdr:row>
      <xdr:rowOff>283320</xdr:rowOff>
    </xdr:to>
    <xdr:pic>
      <xdr:nvPicPr>
        <xdr:cNvPr id="129" name="Image 15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29816280" y="492120"/>
          <a:ext cx="266400" cy="257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76320</xdr:colOff>
      <xdr:row>2</xdr:row>
      <xdr:rowOff>25560</xdr:rowOff>
    </xdr:from>
    <xdr:to>
      <xdr:col>69</xdr:col>
      <xdr:colOff>355320</xdr:colOff>
      <xdr:row>2</xdr:row>
      <xdr:rowOff>290880</xdr:rowOff>
    </xdr:to>
    <xdr:pic>
      <xdr:nvPicPr>
        <xdr:cNvPr id="130" name="Image 16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0245040" y="492120"/>
          <a:ext cx="279000" cy="26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70</xdr:col>
      <xdr:colOff>59400</xdr:colOff>
      <xdr:row>2</xdr:row>
      <xdr:rowOff>12600</xdr:rowOff>
    </xdr:from>
    <xdr:to>
      <xdr:col>70</xdr:col>
      <xdr:colOff>376560</xdr:colOff>
      <xdr:row>2</xdr:row>
      <xdr:rowOff>309960</xdr:rowOff>
    </xdr:to>
    <xdr:pic>
      <xdr:nvPicPr>
        <xdr:cNvPr id="131" name="Image 17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0643920" y="479160"/>
          <a:ext cx="317160" cy="297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149</xdr:col>
      <xdr:colOff>88920</xdr:colOff>
      <xdr:row>2</xdr:row>
      <xdr:rowOff>38160</xdr:rowOff>
    </xdr:from>
    <xdr:to>
      <xdr:col>149</xdr:col>
      <xdr:colOff>367920</xdr:colOff>
      <xdr:row>2</xdr:row>
      <xdr:rowOff>292320</xdr:rowOff>
    </xdr:to>
    <xdr:pic>
      <xdr:nvPicPr>
        <xdr:cNvPr id="132" name="Image 18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78080" y="504720"/>
          <a:ext cx="279000" cy="254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150</xdr:col>
      <xdr:colOff>63360</xdr:colOff>
      <xdr:row>2</xdr:row>
      <xdr:rowOff>25560</xdr:rowOff>
    </xdr:from>
    <xdr:to>
      <xdr:col>150</xdr:col>
      <xdr:colOff>342360</xdr:colOff>
      <xdr:row>2</xdr:row>
      <xdr:rowOff>289080</xdr:rowOff>
    </xdr:to>
    <xdr:pic>
      <xdr:nvPicPr>
        <xdr:cNvPr id="133" name="Image 19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768320" y="492120"/>
          <a:ext cx="27900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25560</xdr:colOff>
      <xdr:row>2</xdr:row>
      <xdr:rowOff>12600</xdr:rowOff>
    </xdr:from>
    <xdr:to>
      <xdr:col>151</xdr:col>
      <xdr:colOff>355320</xdr:colOff>
      <xdr:row>2</xdr:row>
      <xdr:rowOff>297000</xdr:rowOff>
    </xdr:to>
    <xdr:pic>
      <xdr:nvPicPr>
        <xdr:cNvPr id="134" name="Image 20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4146320" y="479160"/>
          <a:ext cx="329760" cy="28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38160</xdr:colOff>
      <xdr:row>2</xdr:row>
      <xdr:rowOff>12600</xdr:rowOff>
    </xdr:from>
    <xdr:to>
      <xdr:col>152</xdr:col>
      <xdr:colOff>327600</xdr:colOff>
      <xdr:row>2</xdr:row>
      <xdr:rowOff>291600</xdr:rowOff>
    </xdr:to>
    <xdr:pic>
      <xdr:nvPicPr>
        <xdr:cNvPr id="135" name="Image 21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74575080" y="479160"/>
          <a:ext cx="289440" cy="27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153</xdr:col>
      <xdr:colOff>38160</xdr:colOff>
      <xdr:row>2</xdr:row>
      <xdr:rowOff>25560</xdr:rowOff>
    </xdr:from>
    <xdr:to>
      <xdr:col>153</xdr:col>
      <xdr:colOff>320760</xdr:colOff>
      <xdr:row>2</xdr:row>
      <xdr:rowOff>291960</xdr:rowOff>
    </xdr:to>
    <xdr:pic>
      <xdr:nvPicPr>
        <xdr:cNvPr id="136" name="Image 22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74990880" y="492120"/>
          <a:ext cx="282600" cy="26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154</xdr:col>
      <xdr:colOff>55080</xdr:colOff>
      <xdr:row>2</xdr:row>
      <xdr:rowOff>12600</xdr:rowOff>
    </xdr:from>
    <xdr:to>
      <xdr:col>154</xdr:col>
      <xdr:colOff>359640</xdr:colOff>
      <xdr:row>2</xdr:row>
      <xdr:rowOff>282240</xdr:rowOff>
    </xdr:to>
    <xdr:pic>
      <xdr:nvPicPr>
        <xdr:cNvPr id="137" name="Image 23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75423600" y="479160"/>
          <a:ext cx="304560" cy="26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159</xdr:col>
      <xdr:colOff>88920</xdr:colOff>
      <xdr:row>2</xdr:row>
      <xdr:rowOff>38160</xdr:rowOff>
    </xdr:from>
    <xdr:to>
      <xdr:col>159</xdr:col>
      <xdr:colOff>367920</xdr:colOff>
      <xdr:row>2</xdr:row>
      <xdr:rowOff>292320</xdr:rowOff>
    </xdr:to>
    <xdr:pic>
      <xdr:nvPicPr>
        <xdr:cNvPr id="138" name="Image 24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7537160" y="504720"/>
          <a:ext cx="279000" cy="254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160</xdr:col>
      <xdr:colOff>63360</xdr:colOff>
      <xdr:row>2</xdr:row>
      <xdr:rowOff>25560</xdr:rowOff>
    </xdr:from>
    <xdr:to>
      <xdr:col>160</xdr:col>
      <xdr:colOff>342360</xdr:colOff>
      <xdr:row>2</xdr:row>
      <xdr:rowOff>289080</xdr:rowOff>
    </xdr:to>
    <xdr:pic>
      <xdr:nvPicPr>
        <xdr:cNvPr id="139" name="Image 25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7927400" y="492120"/>
          <a:ext cx="27900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161</xdr:col>
      <xdr:colOff>25560</xdr:colOff>
      <xdr:row>2</xdr:row>
      <xdr:rowOff>12600</xdr:rowOff>
    </xdr:from>
    <xdr:to>
      <xdr:col>161</xdr:col>
      <xdr:colOff>355320</xdr:colOff>
      <xdr:row>2</xdr:row>
      <xdr:rowOff>297000</xdr:rowOff>
    </xdr:to>
    <xdr:pic>
      <xdr:nvPicPr>
        <xdr:cNvPr id="140" name="Image 26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8305760" y="479160"/>
          <a:ext cx="329760" cy="28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38160</xdr:colOff>
      <xdr:row>2</xdr:row>
      <xdr:rowOff>12600</xdr:rowOff>
    </xdr:from>
    <xdr:to>
      <xdr:col>162</xdr:col>
      <xdr:colOff>327600</xdr:colOff>
      <xdr:row>2</xdr:row>
      <xdr:rowOff>291600</xdr:rowOff>
    </xdr:to>
    <xdr:pic>
      <xdr:nvPicPr>
        <xdr:cNvPr id="141" name="Image 27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78734160" y="479160"/>
          <a:ext cx="289440" cy="27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38160</xdr:colOff>
      <xdr:row>2</xdr:row>
      <xdr:rowOff>25560</xdr:rowOff>
    </xdr:from>
    <xdr:to>
      <xdr:col>163</xdr:col>
      <xdr:colOff>320760</xdr:colOff>
      <xdr:row>2</xdr:row>
      <xdr:rowOff>291960</xdr:rowOff>
    </xdr:to>
    <xdr:pic>
      <xdr:nvPicPr>
        <xdr:cNvPr id="142" name="Image 28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79149960" y="492120"/>
          <a:ext cx="282600" cy="26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164</xdr:col>
      <xdr:colOff>38160</xdr:colOff>
      <xdr:row>2</xdr:row>
      <xdr:rowOff>12600</xdr:rowOff>
    </xdr:from>
    <xdr:to>
      <xdr:col>164</xdr:col>
      <xdr:colOff>342720</xdr:colOff>
      <xdr:row>2</xdr:row>
      <xdr:rowOff>282240</xdr:rowOff>
    </xdr:to>
    <xdr:pic>
      <xdr:nvPicPr>
        <xdr:cNvPr id="143" name="Image 29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79566120" y="479160"/>
          <a:ext cx="304560" cy="26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165</xdr:col>
      <xdr:colOff>38160</xdr:colOff>
      <xdr:row>2</xdr:row>
      <xdr:rowOff>25560</xdr:rowOff>
    </xdr:from>
    <xdr:to>
      <xdr:col>165</xdr:col>
      <xdr:colOff>346680</xdr:colOff>
      <xdr:row>2</xdr:row>
      <xdr:rowOff>279360</xdr:rowOff>
    </xdr:to>
    <xdr:pic>
      <xdr:nvPicPr>
        <xdr:cNvPr id="144" name="Image 30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79981920" y="492120"/>
          <a:ext cx="308520" cy="253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166</xdr:col>
      <xdr:colOff>63360</xdr:colOff>
      <xdr:row>2</xdr:row>
      <xdr:rowOff>25560</xdr:rowOff>
    </xdr:from>
    <xdr:to>
      <xdr:col>166</xdr:col>
      <xdr:colOff>329760</xdr:colOff>
      <xdr:row>2</xdr:row>
      <xdr:rowOff>283320</xdr:rowOff>
    </xdr:to>
    <xdr:pic>
      <xdr:nvPicPr>
        <xdr:cNvPr id="145" name="Image 31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80422920" y="492120"/>
          <a:ext cx="266400" cy="257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76320</xdr:colOff>
      <xdr:row>2</xdr:row>
      <xdr:rowOff>25560</xdr:rowOff>
    </xdr:from>
    <xdr:to>
      <xdr:col>167</xdr:col>
      <xdr:colOff>355320</xdr:colOff>
      <xdr:row>2</xdr:row>
      <xdr:rowOff>290880</xdr:rowOff>
    </xdr:to>
    <xdr:pic>
      <xdr:nvPicPr>
        <xdr:cNvPr id="146" name="Image 32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80852040" y="492120"/>
          <a:ext cx="279000" cy="26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25560</xdr:colOff>
      <xdr:row>2</xdr:row>
      <xdr:rowOff>12600</xdr:rowOff>
    </xdr:from>
    <xdr:to>
      <xdr:col>168</xdr:col>
      <xdr:colOff>342720</xdr:colOff>
      <xdr:row>2</xdr:row>
      <xdr:rowOff>309960</xdr:rowOff>
    </xdr:to>
    <xdr:pic>
      <xdr:nvPicPr>
        <xdr:cNvPr id="147" name="Image 33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81217080" y="479160"/>
          <a:ext cx="317160" cy="297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63360</xdr:colOff>
      <xdr:row>2</xdr:row>
      <xdr:rowOff>25560</xdr:rowOff>
    </xdr:from>
    <xdr:to>
      <xdr:col>32</xdr:col>
      <xdr:colOff>329760</xdr:colOff>
      <xdr:row>2</xdr:row>
      <xdr:rowOff>283320</xdr:rowOff>
    </xdr:to>
    <xdr:pic>
      <xdr:nvPicPr>
        <xdr:cNvPr id="148" name="Image 34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14165280" y="492120"/>
          <a:ext cx="266400" cy="257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</xdr:col>
      <xdr:colOff>76320</xdr:colOff>
      <xdr:row>2</xdr:row>
      <xdr:rowOff>25560</xdr:rowOff>
    </xdr:from>
    <xdr:to>
      <xdr:col>33</xdr:col>
      <xdr:colOff>355320</xdr:colOff>
      <xdr:row>2</xdr:row>
      <xdr:rowOff>290880</xdr:rowOff>
    </xdr:to>
    <xdr:pic>
      <xdr:nvPicPr>
        <xdr:cNvPr id="149" name="Image 35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14594040" y="492120"/>
          <a:ext cx="279000" cy="26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59400</xdr:colOff>
      <xdr:row>2</xdr:row>
      <xdr:rowOff>12600</xdr:rowOff>
    </xdr:from>
    <xdr:to>
      <xdr:col>34</xdr:col>
      <xdr:colOff>376560</xdr:colOff>
      <xdr:row>2</xdr:row>
      <xdr:rowOff>309960</xdr:rowOff>
    </xdr:to>
    <xdr:pic>
      <xdr:nvPicPr>
        <xdr:cNvPr id="150" name="Image 36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14993280" y="479160"/>
          <a:ext cx="317160" cy="297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67680</xdr:colOff>
      <xdr:row>2</xdr:row>
      <xdr:rowOff>13680</xdr:rowOff>
    </xdr:from>
    <xdr:to>
      <xdr:col>35</xdr:col>
      <xdr:colOff>355320</xdr:colOff>
      <xdr:row>3</xdr:row>
      <xdr:rowOff>3960</xdr:rowOff>
    </xdr:to>
    <xdr:pic>
      <xdr:nvPicPr>
        <xdr:cNvPr id="151" name="Image 37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15417360" y="480240"/>
          <a:ext cx="287640" cy="307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71</xdr:col>
      <xdr:colOff>67680</xdr:colOff>
      <xdr:row>2</xdr:row>
      <xdr:rowOff>13680</xdr:rowOff>
    </xdr:from>
    <xdr:to>
      <xdr:col>71</xdr:col>
      <xdr:colOff>355320</xdr:colOff>
      <xdr:row>3</xdr:row>
      <xdr:rowOff>3960</xdr:rowOff>
    </xdr:to>
    <xdr:pic>
      <xdr:nvPicPr>
        <xdr:cNvPr id="152" name="Image 38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1068360" y="480240"/>
          <a:ext cx="287640" cy="307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63360</xdr:colOff>
      <xdr:row>2</xdr:row>
      <xdr:rowOff>25560</xdr:rowOff>
    </xdr:from>
    <xdr:to>
      <xdr:col>156</xdr:col>
      <xdr:colOff>329760</xdr:colOff>
      <xdr:row>2</xdr:row>
      <xdr:rowOff>283320</xdr:rowOff>
    </xdr:to>
    <xdr:pic>
      <xdr:nvPicPr>
        <xdr:cNvPr id="153" name="Image 39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76263840" y="492120"/>
          <a:ext cx="266400" cy="257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76320</xdr:colOff>
      <xdr:row>2</xdr:row>
      <xdr:rowOff>25560</xdr:rowOff>
    </xdr:from>
    <xdr:to>
      <xdr:col>157</xdr:col>
      <xdr:colOff>355320</xdr:colOff>
      <xdr:row>2</xdr:row>
      <xdr:rowOff>290880</xdr:rowOff>
    </xdr:to>
    <xdr:pic>
      <xdr:nvPicPr>
        <xdr:cNvPr id="154" name="Image 40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76692600" y="492120"/>
          <a:ext cx="279000" cy="26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158</xdr:col>
      <xdr:colOff>25560</xdr:colOff>
      <xdr:row>2</xdr:row>
      <xdr:rowOff>12600</xdr:rowOff>
    </xdr:from>
    <xdr:to>
      <xdr:col>158</xdr:col>
      <xdr:colOff>342720</xdr:colOff>
      <xdr:row>2</xdr:row>
      <xdr:rowOff>309960</xdr:rowOff>
    </xdr:to>
    <xdr:pic>
      <xdr:nvPicPr>
        <xdr:cNvPr id="155" name="Image 41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77058000" y="479160"/>
          <a:ext cx="317160" cy="297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155</xdr:col>
      <xdr:colOff>38160</xdr:colOff>
      <xdr:row>2</xdr:row>
      <xdr:rowOff>25560</xdr:rowOff>
    </xdr:from>
    <xdr:to>
      <xdr:col>155</xdr:col>
      <xdr:colOff>346680</xdr:colOff>
      <xdr:row>2</xdr:row>
      <xdr:rowOff>279360</xdr:rowOff>
    </xdr:to>
    <xdr:pic>
      <xdr:nvPicPr>
        <xdr:cNvPr id="156" name="Image 42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75822840" y="492120"/>
          <a:ext cx="308520" cy="253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177</xdr:col>
      <xdr:colOff>88920</xdr:colOff>
      <xdr:row>2</xdr:row>
      <xdr:rowOff>38160</xdr:rowOff>
    </xdr:from>
    <xdr:to>
      <xdr:col>177</xdr:col>
      <xdr:colOff>367920</xdr:colOff>
      <xdr:row>2</xdr:row>
      <xdr:rowOff>292320</xdr:rowOff>
    </xdr:to>
    <xdr:pic>
      <xdr:nvPicPr>
        <xdr:cNvPr id="157" name="Image 43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8197480" y="504720"/>
          <a:ext cx="279000" cy="254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63360</xdr:colOff>
      <xdr:row>2</xdr:row>
      <xdr:rowOff>25560</xdr:rowOff>
    </xdr:from>
    <xdr:to>
      <xdr:col>178</xdr:col>
      <xdr:colOff>342360</xdr:colOff>
      <xdr:row>2</xdr:row>
      <xdr:rowOff>289080</xdr:rowOff>
    </xdr:to>
    <xdr:pic>
      <xdr:nvPicPr>
        <xdr:cNvPr id="158" name="Image 44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8587720" y="492120"/>
          <a:ext cx="27900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25560</xdr:colOff>
      <xdr:row>2</xdr:row>
      <xdr:rowOff>12600</xdr:rowOff>
    </xdr:from>
    <xdr:to>
      <xdr:col>179</xdr:col>
      <xdr:colOff>355320</xdr:colOff>
      <xdr:row>2</xdr:row>
      <xdr:rowOff>297000</xdr:rowOff>
    </xdr:to>
    <xdr:pic>
      <xdr:nvPicPr>
        <xdr:cNvPr id="159" name="Image 45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8966080" y="479160"/>
          <a:ext cx="329760" cy="28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180</xdr:col>
      <xdr:colOff>38160</xdr:colOff>
      <xdr:row>2</xdr:row>
      <xdr:rowOff>12600</xdr:rowOff>
    </xdr:from>
    <xdr:to>
      <xdr:col>180</xdr:col>
      <xdr:colOff>327600</xdr:colOff>
      <xdr:row>2</xdr:row>
      <xdr:rowOff>291600</xdr:rowOff>
    </xdr:to>
    <xdr:pic>
      <xdr:nvPicPr>
        <xdr:cNvPr id="160" name="Image 46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89394480" y="479160"/>
          <a:ext cx="289440" cy="27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50760</xdr:colOff>
      <xdr:row>2</xdr:row>
      <xdr:rowOff>25560</xdr:rowOff>
    </xdr:from>
    <xdr:to>
      <xdr:col>212</xdr:col>
      <xdr:colOff>329760</xdr:colOff>
      <xdr:row>2</xdr:row>
      <xdr:rowOff>279720</xdr:rowOff>
    </xdr:to>
    <xdr:pic>
      <xdr:nvPicPr>
        <xdr:cNvPr id="161" name="Image 47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716640" y="492120"/>
          <a:ext cx="279000" cy="254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213</xdr:col>
      <xdr:colOff>63360</xdr:colOff>
      <xdr:row>2</xdr:row>
      <xdr:rowOff>25560</xdr:rowOff>
    </xdr:from>
    <xdr:to>
      <xdr:col>213</xdr:col>
      <xdr:colOff>342360</xdr:colOff>
      <xdr:row>2</xdr:row>
      <xdr:rowOff>289080</xdr:rowOff>
    </xdr:to>
    <xdr:pic>
      <xdr:nvPicPr>
        <xdr:cNvPr id="162" name="Image 48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3145400" y="492120"/>
          <a:ext cx="27900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214</xdr:col>
      <xdr:colOff>25560</xdr:colOff>
      <xdr:row>2</xdr:row>
      <xdr:rowOff>12600</xdr:rowOff>
    </xdr:from>
    <xdr:to>
      <xdr:col>214</xdr:col>
      <xdr:colOff>355320</xdr:colOff>
      <xdr:row>2</xdr:row>
      <xdr:rowOff>297000</xdr:rowOff>
    </xdr:to>
    <xdr:pic>
      <xdr:nvPicPr>
        <xdr:cNvPr id="163" name="Image 49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03523400" y="479160"/>
          <a:ext cx="329760" cy="28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215</xdr:col>
      <xdr:colOff>38160</xdr:colOff>
      <xdr:row>2</xdr:row>
      <xdr:rowOff>12600</xdr:rowOff>
    </xdr:from>
    <xdr:to>
      <xdr:col>215</xdr:col>
      <xdr:colOff>327600</xdr:colOff>
      <xdr:row>2</xdr:row>
      <xdr:rowOff>291600</xdr:rowOff>
    </xdr:to>
    <xdr:pic>
      <xdr:nvPicPr>
        <xdr:cNvPr id="164" name="Image 50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03951800" y="479160"/>
          <a:ext cx="289440" cy="27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216</xdr:col>
      <xdr:colOff>38160</xdr:colOff>
      <xdr:row>2</xdr:row>
      <xdr:rowOff>25560</xdr:rowOff>
    </xdr:from>
    <xdr:to>
      <xdr:col>216</xdr:col>
      <xdr:colOff>320760</xdr:colOff>
      <xdr:row>2</xdr:row>
      <xdr:rowOff>291960</xdr:rowOff>
    </xdr:to>
    <xdr:pic>
      <xdr:nvPicPr>
        <xdr:cNvPr id="165" name="Image 51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104367960" y="492120"/>
          <a:ext cx="282600" cy="26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38160</xdr:colOff>
      <xdr:row>2</xdr:row>
      <xdr:rowOff>12600</xdr:rowOff>
    </xdr:from>
    <xdr:to>
      <xdr:col>217</xdr:col>
      <xdr:colOff>342720</xdr:colOff>
      <xdr:row>2</xdr:row>
      <xdr:rowOff>282240</xdr:rowOff>
    </xdr:to>
    <xdr:pic>
      <xdr:nvPicPr>
        <xdr:cNvPr id="166" name="Image 52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104783760" y="479160"/>
          <a:ext cx="304560" cy="26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33840</xdr:colOff>
      <xdr:row>2</xdr:row>
      <xdr:rowOff>25560</xdr:rowOff>
    </xdr:from>
    <xdr:to>
      <xdr:col>218</xdr:col>
      <xdr:colOff>342360</xdr:colOff>
      <xdr:row>2</xdr:row>
      <xdr:rowOff>279360</xdr:rowOff>
    </xdr:to>
    <xdr:pic>
      <xdr:nvPicPr>
        <xdr:cNvPr id="167" name="Image 53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105195240" y="492120"/>
          <a:ext cx="308520" cy="253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219</xdr:col>
      <xdr:colOff>63360</xdr:colOff>
      <xdr:row>2</xdr:row>
      <xdr:rowOff>25560</xdr:rowOff>
    </xdr:from>
    <xdr:to>
      <xdr:col>219</xdr:col>
      <xdr:colOff>329760</xdr:colOff>
      <xdr:row>2</xdr:row>
      <xdr:rowOff>283320</xdr:rowOff>
    </xdr:to>
    <xdr:pic>
      <xdr:nvPicPr>
        <xdr:cNvPr id="168" name="Image 54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105640920" y="492120"/>
          <a:ext cx="266400" cy="257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220</xdr:col>
      <xdr:colOff>76320</xdr:colOff>
      <xdr:row>2</xdr:row>
      <xdr:rowOff>25560</xdr:rowOff>
    </xdr:from>
    <xdr:to>
      <xdr:col>220</xdr:col>
      <xdr:colOff>355320</xdr:colOff>
      <xdr:row>2</xdr:row>
      <xdr:rowOff>290880</xdr:rowOff>
    </xdr:to>
    <xdr:pic>
      <xdr:nvPicPr>
        <xdr:cNvPr id="169" name="Image 55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106069680" y="492120"/>
          <a:ext cx="279000" cy="26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67680</xdr:colOff>
      <xdr:row>2</xdr:row>
      <xdr:rowOff>33840</xdr:rowOff>
    </xdr:from>
    <xdr:to>
      <xdr:col>211</xdr:col>
      <xdr:colOff>339120</xdr:colOff>
      <xdr:row>2</xdr:row>
      <xdr:rowOff>287640</xdr:rowOff>
    </xdr:to>
    <xdr:pic>
      <xdr:nvPicPr>
        <xdr:cNvPr id="170" name="Image 56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102317760" y="500400"/>
          <a:ext cx="271440" cy="25380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Olivier Misiurny" id="{99CEDB3C-71D2-41AA-AC08-64713E961652}" userId="e592fae4dc9abbe4" providerId="Windows Live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M3" dT="2022-01-18T07:21:01.19" personId="{99CEDB3C-71D2-41AA-AC08-64713E961652}" id="{EC17438E-C89A-4D13-9BAC-0873ED34190E}">
    <text>Ecrire le nbre de mots</text>
  </threadedComment>
  <threadedComment ref="BN3" dT="2022-01-18T07:21:21.98" personId="{99CEDB3C-71D2-41AA-AC08-64713E961652}" id="{E6FAB551-F7C7-4C45-9B36-E49E128B22DC}">
    <text>Ecrire le nbre de mots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46"/>
  <sheetViews>
    <sheetView tabSelected="1" zoomScaleNormal="100" workbookViewId="0">
      <selection activeCell="D6" sqref="D6:H7"/>
    </sheetView>
  </sheetViews>
  <sheetFormatPr baseColWidth="10" defaultColWidth="8.75" defaultRowHeight="15.75"/>
  <cols>
    <col min="1" max="1025" width="10.5" customWidth="1"/>
  </cols>
  <sheetData>
    <row r="1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5.9" customHeight="1">
      <c r="A2" s="4"/>
      <c r="B2" s="5"/>
      <c r="C2" s="6"/>
      <c r="D2" s="262" t="s">
        <v>339</v>
      </c>
      <c r="E2" s="262"/>
      <c r="F2" s="262"/>
      <c r="G2" s="262"/>
      <c r="H2" s="262"/>
      <c r="I2" s="262"/>
      <c r="J2" s="7"/>
      <c r="K2" s="8"/>
      <c r="L2" s="9"/>
    </row>
    <row r="3" spans="1:12" ht="25.9" customHeight="1">
      <c r="A3" s="4"/>
      <c r="B3" s="5"/>
      <c r="C3" s="6"/>
      <c r="D3" s="262"/>
      <c r="E3" s="262"/>
      <c r="F3" s="262"/>
      <c r="G3" s="262"/>
      <c r="H3" s="262"/>
      <c r="I3" s="262"/>
      <c r="J3" s="7"/>
      <c r="K3" s="8"/>
      <c r="L3" s="9"/>
    </row>
    <row r="4" spans="1:12" ht="25.9" customHeight="1">
      <c r="A4" s="4"/>
      <c r="B4" s="5"/>
      <c r="C4" s="6"/>
      <c r="D4" s="262"/>
      <c r="E4" s="262"/>
      <c r="F4" s="262"/>
      <c r="G4" s="262"/>
      <c r="H4" s="262"/>
      <c r="I4" s="262"/>
      <c r="J4" s="7"/>
      <c r="K4" s="8"/>
      <c r="L4" s="9"/>
    </row>
    <row r="5" spans="1:12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12" customHeight="1">
      <c r="A6" s="4"/>
      <c r="B6" s="263" t="s">
        <v>0</v>
      </c>
      <c r="C6" s="263"/>
      <c r="D6" s="264"/>
      <c r="E6" s="264"/>
      <c r="F6" s="264"/>
      <c r="G6" s="264"/>
      <c r="H6" s="264"/>
      <c r="I6" s="263" t="s">
        <v>1</v>
      </c>
      <c r="J6" s="265"/>
      <c r="K6" s="265"/>
      <c r="L6" s="9"/>
    </row>
    <row r="7" spans="1:12">
      <c r="A7" s="4"/>
      <c r="B7" s="263"/>
      <c r="C7" s="263"/>
      <c r="D7" s="264"/>
      <c r="E7" s="264"/>
      <c r="F7" s="264"/>
      <c r="G7" s="264"/>
      <c r="H7" s="264"/>
      <c r="I7" s="263"/>
      <c r="J7" s="265"/>
      <c r="K7" s="265"/>
      <c r="L7" s="9"/>
    </row>
    <row r="8" spans="1:12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</row>
    <row r="9" spans="1:12" ht="15.75" customHeight="1">
      <c r="A9" s="4"/>
      <c r="B9" s="261" t="s">
        <v>2</v>
      </c>
      <c r="C9" s="261"/>
      <c r="D9" s="257"/>
      <c r="E9" s="258"/>
      <c r="F9" s="260" t="s">
        <v>335</v>
      </c>
      <c r="G9" s="260"/>
      <c r="H9" s="260"/>
      <c r="I9" s="260"/>
      <c r="J9" s="259"/>
      <c r="K9" s="259"/>
      <c r="L9" s="9"/>
    </row>
    <row r="10" spans="1:12" ht="15.75" customHeight="1">
      <c r="A10" s="4"/>
      <c r="B10" s="261"/>
      <c r="C10" s="261"/>
      <c r="D10" s="257"/>
      <c r="E10" s="258"/>
      <c r="F10" s="224"/>
      <c r="G10" s="224"/>
      <c r="H10" s="224"/>
      <c r="I10" s="224"/>
      <c r="J10" s="259"/>
      <c r="K10" s="259"/>
      <c r="L10" s="9"/>
    </row>
    <row r="11" spans="1:12" s="14" customFormat="1">
      <c r="A11" s="11"/>
      <c r="B11" s="12" t="s">
        <v>3</v>
      </c>
      <c r="C11" s="12" t="s">
        <v>4</v>
      </c>
      <c r="D11" s="225"/>
      <c r="E11" s="225"/>
      <c r="F11" s="226" t="s">
        <v>327</v>
      </c>
      <c r="G11" s="226"/>
      <c r="H11" s="226"/>
      <c r="I11" s="226"/>
      <c r="J11" s="226"/>
      <c r="K11" s="225"/>
      <c r="L11" s="13"/>
    </row>
    <row r="12" spans="1:12">
      <c r="A12" s="4"/>
      <c r="B12" s="15"/>
      <c r="C12" s="15"/>
      <c r="F12" s="237" t="s">
        <v>334</v>
      </c>
      <c r="L12" s="9"/>
    </row>
    <row r="13" spans="1:12">
      <c r="A13" s="4"/>
      <c r="B13" s="15"/>
      <c r="C13" s="15"/>
      <c r="D13" s="227"/>
      <c r="E13" s="227"/>
      <c r="F13" s="228" t="s">
        <v>336</v>
      </c>
      <c r="K13" s="227"/>
      <c r="L13" s="9"/>
    </row>
    <row r="14" spans="1:12">
      <c r="A14" s="4"/>
      <c r="B14" s="15"/>
      <c r="C14" s="15"/>
      <c r="D14" s="227"/>
      <c r="E14" s="227"/>
      <c r="F14" s="229" t="s">
        <v>328</v>
      </c>
      <c r="G14" s="230"/>
      <c r="H14" s="230"/>
      <c r="I14" s="230"/>
      <c r="J14" s="231"/>
      <c r="K14" s="227"/>
      <c r="L14" s="9"/>
    </row>
    <row r="15" spans="1:12" ht="15.75" customHeight="1">
      <c r="A15" s="4"/>
      <c r="B15" s="15"/>
      <c r="C15" s="15"/>
      <c r="D15" s="227"/>
      <c r="E15" s="227"/>
      <c r="F15" s="232" t="s">
        <v>329</v>
      </c>
      <c r="G15" s="233"/>
      <c r="H15" s="234"/>
      <c r="I15" s="251" t="s">
        <v>330</v>
      </c>
      <c r="J15" s="252"/>
      <c r="K15" s="227"/>
      <c r="L15" s="9"/>
    </row>
    <row r="16" spans="1:12">
      <c r="A16" s="4"/>
      <c r="B16" s="15"/>
      <c r="C16" s="15"/>
      <c r="D16" s="227"/>
      <c r="E16" s="227"/>
      <c r="F16" s="232" t="s">
        <v>331</v>
      </c>
      <c r="G16" s="233"/>
      <c r="H16" s="234"/>
      <c r="I16" s="253"/>
      <c r="J16" s="254"/>
      <c r="K16" s="227"/>
      <c r="L16" s="9"/>
    </row>
    <row r="17" spans="1:12">
      <c r="A17" s="4"/>
      <c r="B17" s="15"/>
      <c r="C17" s="15"/>
      <c r="D17" s="227"/>
      <c r="E17" s="227"/>
      <c r="F17" s="232" t="s">
        <v>332</v>
      </c>
      <c r="G17" s="233"/>
      <c r="H17" s="234"/>
      <c r="I17" s="253"/>
      <c r="J17" s="254"/>
      <c r="K17" s="227"/>
      <c r="L17" s="9"/>
    </row>
    <row r="18" spans="1:12">
      <c r="A18" s="4"/>
      <c r="B18" s="15"/>
      <c r="C18" s="15"/>
      <c r="D18" s="227"/>
      <c r="E18" s="227"/>
      <c r="F18" s="232" t="s">
        <v>333</v>
      </c>
      <c r="G18" s="233"/>
      <c r="H18" s="234"/>
      <c r="I18" s="255"/>
      <c r="J18" s="256"/>
      <c r="L18" s="9"/>
    </row>
    <row r="19" spans="1:12">
      <c r="A19" s="4"/>
      <c r="B19" s="15"/>
      <c r="C19" s="15"/>
      <c r="D19" s="10"/>
      <c r="E19" s="10"/>
      <c r="F19" s="10"/>
      <c r="G19" s="10"/>
      <c r="H19" s="10"/>
      <c r="I19" s="10"/>
      <c r="J19" s="10"/>
      <c r="K19" s="10"/>
      <c r="L19" s="9"/>
    </row>
    <row r="20" spans="1:12">
      <c r="A20" s="4"/>
      <c r="B20" s="15"/>
      <c r="C20" s="15"/>
      <c r="D20" s="10"/>
      <c r="E20" s="10"/>
      <c r="F20" s="235"/>
      <c r="G20" s="235"/>
      <c r="H20" s="235"/>
      <c r="I20" s="235"/>
      <c r="J20" s="235"/>
      <c r="K20" s="235"/>
      <c r="L20" s="238"/>
    </row>
    <row r="21" spans="1:12">
      <c r="A21" s="4"/>
      <c r="B21" s="15"/>
      <c r="C21" s="15"/>
      <c r="F21" s="239"/>
      <c r="G21" s="240"/>
      <c r="H21" s="240"/>
      <c r="I21" s="240"/>
      <c r="J21" s="240"/>
      <c r="K21" s="235"/>
      <c r="L21" s="238"/>
    </row>
    <row r="22" spans="1:12">
      <c r="A22" s="4"/>
      <c r="B22" s="15"/>
      <c r="C22" s="15"/>
      <c r="K22" s="10"/>
      <c r="L22" s="9"/>
    </row>
    <row r="23" spans="1:12">
      <c r="A23" s="4"/>
      <c r="B23" s="15"/>
      <c r="C23" s="15"/>
      <c r="D23" s="235"/>
      <c r="G23" s="10"/>
      <c r="H23" s="10"/>
      <c r="I23" s="10"/>
      <c r="J23" s="10"/>
      <c r="K23" s="10"/>
      <c r="L23" s="9"/>
    </row>
    <row r="24" spans="1:12">
      <c r="A24" s="4"/>
      <c r="B24" s="15"/>
      <c r="C24" s="15"/>
      <c r="D24" s="236"/>
      <c r="G24" s="10"/>
      <c r="H24" s="10"/>
      <c r="I24" s="10"/>
      <c r="J24" s="10"/>
      <c r="K24" s="10"/>
      <c r="L24" s="9"/>
    </row>
    <row r="25" spans="1:12">
      <c r="A25" s="4"/>
      <c r="B25" s="15"/>
      <c r="C25" s="15"/>
      <c r="D25" s="235"/>
      <c r="G25" s="10"/>
      <c r="H25" s="10"/>
      <c r="I25" s="10"/>
      <c r="J25" s="10"/>
      <c r="K25" s="10"/>
      <c r="L25" s="9"/>
    </row>
    <row r="26" spans="1:12">
      <c r="A26" s="4"/>
      <c r="B26" s="15"/>
      <c r="C26" s="15"/>
      <c r="D26" s="235"/>
      <c r="F26" s="10"/>
      <c r="G26" s="10"/>
      <c r="H26" s="10"/>
      <c r="I26" s="10"/>
      <c r="J26" s="10"/>
      <c r="K26" s="10"/>
      <c r="L26" s="9"/>
    </row>
    <row r="27" spans="1:12">
      <c r="A27" s="4"/>
      <c r="B27" s="15"/>
      <c r="C27" s="15"/>
      <c r="D27" s="235"/>
      <c r="F27" s="10"/>
      <c r="G27" s="10"/>
      <c r="H27" s="10"/>
      <c r="I27" s="10"/>
      <c r="J27" s="10"/>
      <c r="K27" s="10"/>
      <c r="L27" s="9"/>
    </row>
    <row r="28" spans="1:12">
      <c r="A28" s="4"/>
      <c r="B28" s="15"/>
      <c r="C28" s="15"/>
      <c r="D28" s="10"/>
      <c r="E28" s="10"/>
      <c r="F28" s="10"/>
      <c r="G28" s="10"/>
      <c r="H28" s="10"/>
      <c r="I28" s="10"/>
      <c r="J28" s="10"/>
      <c r="K28" s="10"/>
      <c r="L28" s="9"/>
    </row>
    <row r="29" spans="1:12">
      <c r="A29" s="4"/>
      <c r="B29" s="15"/>
      <c r="C29" s="15"/>
      <c r="D29" s="10"/>
      <c r="E29" s="10"/>
      <c r="F29" s="10" t="s">
        <v>337</v>
      </c>
      <c r="G29" s="10"/>
      <c r="H29" s="10"/>
      <c r="I29" s="10"/>
      <c r="J29" s="10"/>
      <c r="K29" s="10"/>
      <c r="L29" s="9"/>
    </row>
    <row r="30" spans="1:12">
      <c r="A30" s="4"/>
      <c r="B30" s="15"/>
      <c r="C30" s="15"/>
      <c r="D30" s="10"/>
      <c r="E30" s="10"/>
      <c r="F30" s="10" t="s">
        <v>338</v>
      </c>
      <c r="G30" s="10"/>
      <c r="H30" s="10"/>
      <c r="I30" s="10"/>
      <c r="J30" s="10"/>
      <c r="K30" s="10"/>
      <c r="L30" s="9"/>
    </row>
    <row r="31" spans="1:12">
      <c r="A31" s="4"/>
      <c r="B31" s="15"/>
      <c r="C31" s="15"/>
      <c r="D31" s="10"/>
      <c r="E31" s="10"/>
      <c r="F31" s="10"/>
      <c r="G31" s="10"/>
      <c r="H31" s="10"/>
      <c r="I31" s="10"/>
      <c r="J31" s="10"/>
      <c r="K31" s="10"/>
      <c r="L31" s="9"/>
    </row>
    <row r="32" spans="1:12">
      <c r="A32" s="4"/>
      <c r="B32" s="15"/>
      <c r="C32" s="15"/>
      <c r="D32" s="10"/>
      <c r="E32" s="10"/>
      <c r="F32" s="10"/>
      <c r="G32" s="10"/>
      <c r="H32" s="10"/>
      <c r="I32" s="10"/>
      <c r="J32" s="10"/>
      <c r="K32" s="10"/>
      <c r="L32" s="9"/>
    </row>
    <row r="33" spans="1:12">
      <c r="A33" s="4"/>
      <c r="B33" s="15"/>
      <c r="C33" s="15"/>
      <c r="D33" s="10"/>
      <c r="E33" s="10"/>
      <c r="F33" s="10"/>
      <c r="G33" s="10"/>
      <c r="H33" s="10"/>
      <c r="I33" s="10"/>
      <c r="J33" s="10"/>
      <c r="K33" s="10"/>
      <c r="L33" s="9"/>
    </row>
    <row r="34" spans="1:12">
      <c r="A34" s="4"/>
      <c r="B34" s="15"/>
      <c r="C34" s="15"/>
      <c r="D34" s="10"/>
      <c r="E34" s="10"/>
      <c r="F34" s="10"/>
      <c r="G34" s="10"/>
      <c r="H34" s="10"/>
      <c r="I34" s="10"/>
      <c r="J34" s="10"/>
      <c r="K34" s="10"/>
      <c r="L34" s="9"/>
    </row>
    <row r="35" spans="1:12">
      <c r="A35" s="4"/>
      <c r="B35" s="15"/>
      <c r="C35" s="15"/>
      <c r="D35" s="10"/>
      <c r="E35" s="10"/>
      <c r="F35" s="10"/>
      <c r="G35" s="10"/>
      <c r="H35" s="10"/>
      <c r="I35" s="10"/>
      <c r="J35" s="10"/>
      <c r="K35" s="10"/>
      <c r="L35" s="9"/>
    </row>
    <row r="36" spans="1:12">
      <c r="A36" s="4"/>
      <c r="B36" s="15"/>
      <c r="C36" s="15"/>
      <c r="D36" s="10"/>
      <c r="E36" s="10"/>
      <c r="F36" s="10"/>
      <c r="G36" s="10"/>
      <c r="H36" s="10"/>
      <c r="I36" s="10"/>
      <c r="J36" s="10"/>
      <c r="K36" s="10"/>
      <c r="L36" s="9"/>
    </row>
    <row r="37" spans="1:12">
      <c r="A37" s="4"/>
      <c r="B37" s="15"/>
      <c r="C37" s="15"/>
      <c r="D37" s="10"/>
      <c r="E37" s="10"/>
      <c r="F37" s="10"/>
      <c r="G37" s="10"/>
      <c r="H37" s="10"/>
      <c r="I37" s="10"/>
      <c r="J37" s="10"/>
      <c r="K37" s="10"/>
      <c r="L37" s="9"/>
    </row>
    <row r="38" spans="1:12">
      <c r="A38" s="4"/>
      <c r="B38" s="15"/>
      <c r="C38" s="15"/>
      <c r="D38" s="10"/>
      <c r="E38" s="10"/>
      <c r="F38" s="10"/>
      <c r="G38" s="10"/>
      <c r="H38" s="10"/>
      <c r="I38" s="10"/>
      <c r="J38" s="10"/>
      <c r="K38" s="10"/>
      <c r="L38" s="9"/>
    </row>
    <row r="39" spans="1:12">
      <c r="A39" s="4"/>
      <c r="B39" s="15"/>
      <c r="C39" s="15"/>
      <c r="D39" s="10"/>
      <c r="E39" s="10"/>
      <c r="F39" s="10"/>
      <c r="G39" s="10"/>
      <c r="H39" s="10"/>
      <c r="I39" s="10"/>
      <c r="J39" s="10"/>
      <c r="K39" s="10"/>
      <c r="L39" s="9"/>
    </row>
    <row r="40" spans="1:12">
      <c r="A40" s="4"/>
      <c r="B40" s="15"/>
      <c r="C40" s="15"/>
      <c r="D40" s="10"/>
      <c r="E40" s="10"/>
      <c r="F40" s="10"/>
      <c r="G40" s="10"/>
      <c r="H40" s="10"/>
      <c r="I40" s="10"/>
      <c r="J40" s="10"/>
      <c r="K40" s="10"/>
      <c r="L40" s="9"/>
    </row>
    <row r="41" spans="1:12">
      <c r="A41" s="4"/>
      <c r="B41" s="15"/>
      <c r="C41" s="15"/>
      <c r="D41" s="10"/>
      <c r="E41" s="10"/>
      <c r="F41" s="10"/>
      <c r="G41" s="10"/>
      <c r="H41" s="10"/>
      <c r="I41" s="10"/>
      <c r="J41" s="10"/>
      <c r="K41" s="10"/>
      <c r="L41" s="9"/>
    </row>
    <row r="42" spans="1:12">
      <c r="A42" s="4"/>
      <c r="B42" s="15"/>
      <c r="C42" s="15"/>
      <c r="D42" s="10"/>
      <c r="E42" s="10"/>
      <c r="F42" s="10"/>
      <c r="G42" s="10"/>
      <c r="H42" s="10"/>
      <c r="I42" s="10"/>
      <c r="J42" s="10"/>
      <c r="K42" s="10"/>
      <c r="L42" s="9"/>
    </row>
    <row r="43" spans="1:12">
      <c r="A43" s="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9"/>
    </row>
    <row r="44" spans="1:12">
      <c r="A44" s="4"/>
      <c r="B44" s="16" t="s">
        <v>16</v>
      </c>
      <c r="C44" s="17">
        <f>COUNTA(B12:B42)</f>
        <v>0</v>
      </c>
      <c r="D44" s="10"/>
      <c r="E44" s="10"/>
      <c r="F44" s="10"/>
      <c r="G44" s="10"/>
      <c r="H44" s="10"/>
      <c r="I44" s="10"/>
      <c r="J44" s="10"/>
      <c r="K44" s="10"/>
      <c r="L44" s="9"/>
    </row>
    <row r="45" spans="1:12">
      <c r="A45" s="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9"/>
    </row>
    <row r="46" spans="1:12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</row>
  </sheetData>
  <mergeCells count="10">
    <mergeCell ref="D2:I4"/>
    <mergeCell ref="B6:C7"/>
    <mergeCell ref="D6:H7"/>
    <mergeCell ref="I6:I7"/>
    <mergeCell ref="J6:K7"/>
    <mergeCell ref="I15:J18"/>
    <mergeCell ref="D9:E10"/>
    <mergeCell ref="J9:K10"/>
    <mergeCell ref="F9:I9"/>
    <mergeCell ref="B9:C10"/>
  </mergeCells>
  <pageMargins left="0.75" right="0.75" top="1" bottom="1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V43"/>
  <sheetViews>
    <sheetView zoomScale="65" zoomScaleNormal="65" workbookViewId="0">
      <pane xSplit="2" topLeftCell="C1" activePane="topRight" state="frozen"/>
      <selection pane="topRight" activeCell="FM37" sqref="FM37"/>
    </sheetView>
  </sheetViews>
  <sheetFormatPr baseColWidth="10" defaultColWidth="8.75" defaultRowHeight="15.75"/>
  <cols>
    <col min="1" max="2" width="10.5" customWidth="1"/>
    <col min="3" max="12" width="5.625" customWidth="1"/>
    <col min="13" max="24" width="10.625" customWidth="1"/>
    <col min="25" max="25" width="10.375" customWidth="1"/>
    <col min="26" max="42" width="10.625" customWidth="1"/>
    <col min="43" max="54" width="8.625" customWidth="1"/>
    <col min="55" max="64" width="10.625" customWidth="1"/>
    <col min="65" max="65" width="10.625" style="109" customWidth="1"/>
    <col min="66" max="66" width="10.625" style="110" customWidth="1"/>
    <col min="67" max="73" width="10.625" hidden="1" customWidth="1"/>
    <col min="74" max="83" width="4.625" hidden="1" customWidth="1"/>
    <col min="84" max="87" width="10.625" hidden="1" customWidth="1"/>
    <col min="88" max="100" width="6.625" hidden="1" customWidth="1"/>
    <col min="101" max="101" width="6" customWidth="1"/>
    <col min="102" max="102" width="5.875" customWidth="1"/>
    <col min="103" max="183" width="5.625" customWidth="1"/>
    <col min="184" max="184" width="6.125" customWidth="1"/>
    <col min="185" max="187" width="5.625" customWidth="1"/>
    <col min="188" max="204" width="5.625" hidden="1" customWidth="1"/>
    <col min="205" max="226" width="5.625" customWidth="1"/>
    <col min="227" max="1038" width="10.5" customWidth="1"/>
  </cols>
  <sheetData>
    <row r="1" spans="1:204" ht="27" thickBot="1">
      <c r="A1" s="21"/>
      <c r="B1" s="22"/>
      <c r="C1" s="270" t="s">
        <v>17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2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73" t="s">
        <v>18</v>
      </c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274"/>
      <c r="FI1" s="274"/>
      <c r="FJ1" s="274"/>
      <c r="FK1" s="274"/>
      <c r="FL1" s="274"/>
      <c r="FM1" s="274"/>
      <c r="FN1" s="274"/>
      <c r="FO1" s="274"/>
      <c r="FP1" s="274"/>
      <c r="FQ1" s="274"/>
      <c r="FR1" s="274"/>
      <c r="FS1" s="274"/>
      <c r="FT1" s="274"/>
      <c r="FU1" s="274"/>
      <c r="FV1" s="274"/>
      <c r="FW1" s="274"/>
      <c r="FX1" s="274"/>
      <c r="FY1" s="274"/>
      <c r="FZ1" s="274"/>
      <c r="GA1" s="274"/>
      <c r="GB1" s="274"/>
      <c r="GC1" s="274"/>
      <c r="GD1" s="274"/>
      <c r="GE1" s="274"/>
      <c r="GF1" s="274"/>
      <c r="GG1" s="274"/>
      <c r="GH1" s="274"/>
      <c r="GI1" s="274"/>
      <c r="GJ1" s="274"/>
      <c r="GK1" s="274"/>
      <c r="GL1" s="274"/>
      <c r="GM1" s="274"/>
      <c r="GN1" s="274"/>
      <c r="GO1" s="274"/>
      <c r="GP1" s="274"/>
      <c r="GQ1" s="274"/>
      <c r="GR1" s="274"/>
      <c r="GS1" s="274"/>
      <c r="GT1" s="274"/>
      <c r="GU1" s="274"/>
      <c r="GV1" s="275"/>
    </row>
    <row r="2" spans="1:204" s="25" customFormat="1" ht="15" customHeight="1">
      <c r="A2" s="23"/>
      <c r="B2" s="24"/>
      <c r="C2" s="266" t="s">
        <v>19</v>
      </c>
      <c r="D2" s="266"/>
      <c r="E2" s="266"/>
      <c r="F2" s="266" t="s">
        <v>20</v>
      </c>
      <c r="G2" s="266"/>
      <c r="H2" s="266"/>
      <c r="I2" s="266"/>
      <c r="J2" s="266"/>
      <c r="K2" s="266"/>
      <c r="L2" s="266"/>
      <c r="M2" s="267" t="s">
        <v>20</v>
      </c>
      <c r="N2" s="267"/>
      <c r="O2" s="267"/>
      <c r="P2" s="267"/>
      <c r="Q2" s="276" t="s">
        <v>21</v>
      </c>
      <c r="R2" s="277"/>
      <c r="S2" s="277"/>
      <c r="T2" s="277"/>
      <c r="U2" s="277"/>
      <c r="V2" s="277"/>
      <c r="W2" s="277"/>
      <c r="X2" s="277"/>
      <c r="Y2" s="277"/>
      <c r="Z2" s="278"/>
      <c r="AA2" s="279" t="s">
        <v>22</v>
      </c>
      <c r="AB2" s="280"/>
      <c r="AC2" s="280"/>
      <c r="AD2" s="280"/>
      <c r="AE2" s="280"/>
      <c r="AF2" s="280"/>
      <c r="AG2" s="266" t="s">
        <v>33</v>
      </c>
      <c r="AH2" s="266"/>
      <c r="AI2" s="266"/>
      <c r="AJ2" s="266"/>
      <c r="AK2" s="266"/>
      <c r="AL2" s="266"/>
      <c r="AM2" s="267" t="s">
        <v>23</v>
      </c>
      <c r="AN2" s="267"/>
      <c r="AO2" s="267"/>
      <c r="AP2" s="267"/>
      <c r="AQ2" s="266" t="s">
        <v>24</v>
      </c>
      <c r="AR2" s="266"/>
      <c r="AS2" s="266"/>
      <c r="AT2" s="266"/>
      <c r="AU2" s="266"/>
      <c r="AV2" s="266"/>
      <c r="AW2" s="266"/>
      <c r="AX2" s="266"/>
      <c r="AY2" s="268" t="s">
        <v>25</v>
      </c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112" t="s">
        <v>36</v>
      </c>
      <c r="BN2" s="111" t="s">
        <v>27</v>
      </c>
      <c r="BO2" s="113"/>
      <c r="BP2" s="113"/>
      <c r="BQ2" s="113"/>
      <c r="BR2" s="113"/>
      <c r="BS2" s="113"/>
      <c r="BT2" s="113"/>
      <c r="BU2" s="113"/>
      <c r="BV2" s="113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5"/>
      <c r="CH2" s="115"/>
      <c r="CI2" s="115"/>
      <c r="CJ2" s="269" t="s">
        <v>28</v>
      </c>
      <c r="CK2" s="269"/>
      <c r="CL2" s="269"/>
      <c r="CM2" s="269"/>
      <c r="CN2" s="269"/>
      <c r="CO2" s="269"/>
      <c r="CP2" s="269"/>
      <c r="CQ2" s="269"/>
      <c r="CR2" s="281" t="s">
        <v>29</v>
      </c>
      <c r="CS2" s="282"/>
      <c r="CT2" s="282"/>
      <c r="CU2" s="282"/>
      <c r="CV2" s="282"/>
      <c r="CW2" s="282"/>
      <c r="CX2" s="282"/>
      <c r="CY2" s="283"/>
      <c r="CZ2" s="283"/>
      <c r="DA2" s="283"/>
      <c r="DB2" s="283"/>
      <c r="DC2" s="283"/>
      <c r="DD2" s="283"/>
      <c r="DE2" s="283"/>
      <c r="DF2" s="284"/>
      <c r="DG2" s="267" t="s">
        <v>30</v>
      </c>
      <c r="DH2" s="267"/>
      <c r="DI2" s="267"/>
      <c r="DJ2" s="267"/>
      <c r="DK2" s="267"/>
      <c r="DL2" s="267"/>
      <c r="DM2" s="267"/>
      <c r="DN2" s="267"/>
      <c r="DO2" s="267"/>
      <c r="DP2" s="267"/>
      <c r="DQ2" s="266" t="s">
        <v>31</v>
      </c>
      <c r="DR2" s="266"/>
      <c r="DS2" s="267" t="s">
        <v>32</v>
      </c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85" t="s">
        <v>26</v>
      </c>
      <c r="FH2" s="285"/>
      <c r="FI2" s="285"/>
      <c r="FJ2" s="285"/>
      <c r="FK2" s="285"/>
      <c r="FL2" s="285"/>
      <c r="FM2" s="285"/>
      <c r="FN2" s="285"/>
      <c r="FO2" s="285"/>
      <c r="FP2" s="285"/>
      <c r="FQ2" s="266" t="s">
        <v>34</v>
      </c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7" t="s">
        <v>35</v>
      </c>
      <c r="GD2" s="267"/>
      <c r="GE2" s="267"/>
      <c r="GF2" s="116"/>
      <c r="GG2" s="116"/>
      <c r="GH2" s="117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</row>
    <row r="3" spans="1:204" s="35" customFormat="1" ht="41.85" customHeight="1">
      <c r="A3" s="26" t="s">
        <v>37</v>
      </c>
      <c r="B3" s="27"/>
      <c r="C3" s="119" t="s">
        <v>11</v>
      </c>
      <c r="D3" s="120" t="s">
        <v>7</v>
      </c>
      <c r="E3" s="119" t="s">
        <v>8</v>
      </c>
      <c r="F3" s="121" t="s">
        <v>9</v>
      </c>
      <c r="G3" s="121" t="s">
        <v>10</v>
      </c>
      <c r="H3" s="121" t="s">
        <v>6</v>
      </c>
      <c r="I3" s="121" t="s">
        <v>12</v>
      </c>
      <c r="J3" s="121" t="s">
        <v>13</v>
      </c>
      <c r="K3" s="121" t="s">
        <v>14</v>
      </c>
      <c r="L3" s="121" t="s">
        <v>15</v>
      </c>
      <c r="M3" s="122"/>
      <c r="N3" s="122"/>
      <c r="O3" s="122"/>
      <c r="P3" s="122"/>
      <c r="Q3" s="121" t="s">
        <v>98</v>
      </c>
      <c r="R3" s="121" t="s">
        <v>99</v>
      </c>
      <c r="S3" s="121" t="s">
        <v>100</v>
      </c>
      <c r="T3" s="121" t="s">
        <v>101</v>
      </c>
      <c r="U3" s="121" t="s">
        <v>102</v>
      </c>
      <c r="V3" s="121" t="s">
        <v>103</v>
      </c>
      <c r="W3" s="121" t="s">
        <v>104</v>
      </c>
      <c r="X3" s="121" t="s">
        <v>105</v>
      </c>
      <c r="Y3" s="123" t="s">
        <v>106</v>
      </c>
      <c r="Z3" s="121" t="s">
        <v>107</v>
      </c>
      <c r="AA3" s="215"/>
      <c r="AB3" s="216"/>
      <c r="AC3" s="216"/>
      <c r="AD3" s="216"/>
      <c r="AE3" s="216"/>
      <c r="AF3" s="216"/>
      <c r="AG3" s="121"/>
      <c r="AH3" s="121"/>
      <c r="AI3" s="121"/>
      <c r="AJ3" s="121"/>
      <c r="AK3" s="121"/>
      <c r="AL3" s="121"/>
      <c r="AM3" s="124"/>
      <c r="AN3" s="124"/>
      <c r="AO3" s="124"/>
      <c r="AP3" s="124"/>
      <c r="AQ3" s="125" t="s">
        <v>108</v>
      </c>
      <c r="AR3" s="125" t="s">
        <v>109</v>
      </c>
      <c r="AS3" s="121" t="s">
        <v>110</v>
      </c>
      <c r="AT3" s="125" t="s">
        <v>111</v>
      </c>
      <c r="AU3" s="125" t="s">
        <v>112</v>
      </c>
      <c r="AV3" s="125" t="s">
        <v>113</v>
      </c>
      <c r="AW3" s="121" t="s">
        <v>114</v>
      </c>
      <c r="AX3" s="121" t="s">
        <v>115</v>
      </c>
      <c r="AY3" s="124"/>
      <c r="AZ3" s="124"/>
      <c r="BA3" s="126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1" t="s">
        <v>116</v>
      </c>
      <c r="BN3" s="124" t="s">
        <v>326</v>
      </c>
      <c r="BO3" s="127"/>
      <c r="BP3" s="127"/>
      <c r="BQ3" s="127"/>
      <c r="BR3" s="127"/>
      <c r="BS3" s="127"/>
      <c r="BT3" s="127"/>
      <c r="BU3" s="127"/>
      <c r="BV3" s="128" t="s">
        <v>45</v>
      </c>
      <c r="BW3" s="128" t="s">
        <v>39</v>
      </c>
      <c r="BX3" s="128" t="s">
        <v>46</v>
      </c>
      <c r="BY3" s="128" t="s">
        <v>47</v>
      </c>
      <c r="BZ3" s="128" t="s">
        <v>41</v>
      </c>
      <c r="CA3" s="128" t="s">
        <v>40</v>
      </c>
      <c r="CB3" s="128" t="s">
        <v>48</v>
      </c>
      <c r="CC3" s="128" t="s">
        <v>49</v>
      </c>
      <c r="CD3" s="128" t="s">
        <v>50</v>
      </c>
      <c r="CE3" s="128" t="s">
        <v>51</v>
      </c>
      <c r="CF3" s="129"/>
      <c r="CG3" s="129"/>
      <c r="CH3" s="129"/>
      <c r="CI3" s="129"/>
      <c r="CJ3" s="130" t="s">
        <v>42</v>
      </c>
      <c r="CK3" s="130" t="s">
        <v>52</v>
      </c>
      <c r="CL3" s="130" t="s">
        <v>53</v>
      </c>
      <c r="CM3" s="130" t="s">
        <v>54</v>
      </c>
      <c r="CN3" s="130" t="s">
        <v>55</v>
      </c>
      <c r="CO3" s="130" t="s">
        <v>56</v>
      </c>
      <c r="CP3" s="130" t="s">
        <v>57</v>
      </c>
      <c r="CQ3" s="130" t="s">
        <v>58</v>
      </c>
      <c r="CR3" s="219" t="s">
        <v>59</v>
      </c>
      <c r="CS3" s="219" t="s">
        <v>57</v>
      </c>
      <c r="CT3" s="219" t="s">
        <v>60</v>
      </c>
      <c r="CU3" s="219" t="s">
        <v>61</v>
      </c>
      <c r="CV3" s="219" t="s">
        <v>56</v>
      </c>
      <c r="CW3" s="219">
        <v>8</v>
      </c>
      <c r="CX3" s="219">
        <v>10</v>
      </c>
      <c r="CY3" s="220">
        <v>17</v>
      </c>
      <c r="CZ3" s="220">
        <v>31</v>
      </c>
      <c r="DA3" s="220">
        <v>7</v>
      </c>
      <c r="DB3" s="220">
        <v>15</v>
      </c>
      <c r="DC3" s="220">
        <v>20</v>
      </c>
      <c r="DD3" s="220">
        <v>12</v>
      </c>
      <c r="DE3" s="220">
        <v>14</v>
      </c>
      <c r="DF3" s="220">
        <v>23</v>
      </c>
      <c r="DG3" s="124">
        <v>8</v>
      </c>
      <c r="DH3" s="124">
        <v>9</v>
      </c>
      <c r="DI3" s="124">
        <v>6</v>
      </c>
      <c r="DJ3" s="124">
        <v>6</v>
      </c>
      <c r="DK3" s="124">
        <v>13</v>
      </c>
      <c r="DL3" s="124">
        <v>12</v>
      </c>
      <c r="DM3" s="124">
        <v>13</v>
      </c>
      <c r="DN3" s="124">
        <v>22</v>
      </c>
      <c r="DO3" s="124">
        <v>13</v>
      </c>
      <c r="DP3" s="124">
        <v>21</v>
      </c>
      <c r="DQ3" s="121">
        <v>6</v>
      </c>
      <c r="DR3" s="121">
        <v>4</v>
      </c>
      <c r="DS3" s="124">
        <v>9</v>
      </c>
      <c r="DT3" s="124">
        <v>6</v>
      </c>
      <c r="DU3" s="124">
        <v>5</v>
      </c>
      <c r="DV3" s="124">
        <v>3</v>
      </c>
      <c r="DW3" s="124">
        <v>4</v>
      </c>
      <c r="DX3" s="124">
        <v>5</v>
      </c>
      <c r="DY3" s="124">
        <v>6</v>
      </c>
      <c r="DZ3" s="124">
        <v>8</v>
      </c>
      <c r="EA3" s="124">
        <v>7</v>
      </c>
      <c r="EB3" s="124">
        <v>2</v>
      </c>
      <c r="EC3" s="124">
        <v>27</v>
      </c>
      <c r="ED3" s="124">
        <v>19</v>
      </c>
      <c r="EE3" s="124">
        <v>26</v>
      </c>
      <c r="EF3" s="124">
        <v>31</v>
      </c>
      <c r="EG3" s="124">
        <v>37</v>
      </c>
      <c r="EH3" s="124">
        <v>24</v>
      </c>
      <c r="EI3" s="124">
        <v>39</v>
      </c>
      <c r="EJ3" s="124">
        <v>21</v>
      </c>
      <c r="EK3" s="124">
        <v>34</v>
      </c>
      <c r="EL3" s="124">
        <v>17</v>
      </c>
      <c r="EM3" s="124">
        <v>14</v>
      </c>
      <c r="EN3" s="124">
        <v>32</v>
      </c>
      <c r="EO3" s="124">
        <v>34</v>
      </c>
      <c r="EP3" s="124">
        <v>18</v>
      </c>
      <c r="EQ3" s="124">
        <v>25</v>
      </c>
      <c r="ER3" s="124">
        <v>34</v>
      </c>
      <c r="ES3" s="124">
        <v>33</v>
      </c>
      <c r="ET3" s="124">
        <v>17</v>
      </c>
      <c r="EU3" s="124">
        <v>23</v>
      </c>
      <c r="EV3" s="124">
        <v>31</v>
      </c>
      <c r="EW3" s="124">
        <v>39</v>
      </c>
      <c r="EX3" s="124">
        <v>12</v>
      </c>
      <c r="EY3" s="124">
        <v>29</v>
      </c>
      <c r="EZ3" s="124">
        <v>25</v>
      </c>
      <c r="FA3" s="124">
        <v>38</v>
      </c>
      <c r="FB3" s="124">
        <v>32</v>
      </c>
      <c r="FC3" s="124">
        <v>38</v>
      </c>
      <c r="FD3" s="124">
        <v>25</v>
      </c>
      <c r="FE3" s="124">
        <v>39</v>
      </c>
      <c r="FF3" s="124">
        <v>28</v>
      </c>
      <c r="FG3" s="249">
        <v>1</v>
      </c>
      <c r="FH3" s="249">
        <v>3</v>
      </c>
      <c r="FI3" s="249">
        <v>2</v>
      </c>
      <c r="FJ3" s="249">
        <v>7</v>
      </c>
      <c r="FK3" s="249">
        <v>0</v>
      </c>
      <c r="FL3" s="249">
        <v>4</v>
      </c>
      <c r="FM3" s="249">
        <v>2</v>
      </c>
      <c r="FN3" s="249">
        <v>17</v>
      </c>
      <c r="FO3" s="249">
        <v>9</v>
      </c>
      <c r="FP3" s="249">
        <v>5</v>
      </c>
      <c r="FQ3" s="121">
        <v>3</v>
      </c>
      <c r="FR3" s="121">
        <v>5</v>
      </c>
      <c r="FS3" s="121">
        <v>4</v>
      </c>
      <c r="FT3" s="121">
        <v>10</v>
      </c>
      <c r="FU3" s="121">
        <v>6</v>
      </c>
      <c r="FV3" s="121">
        <v>17</v>
      </c>
      <c r="FW3" s="121">
        <v>26</v>
      </c>
      <c r="FX3" s="121">
        <v>17</v>
      </c>
      <c r="FY3" s="121">
        <v>26</v>
      </c>
      <c r="FZ3" s="121">
        <v>20</v>
      </c>
      <c r="GA3" s="121">
        <v>26</v>
      </c>
      <c r="GB3" s="121">
        <v>32</v>
      </c>
      <c r="GC3" s="124">
        <v>13</v>
      </c>
      <c r="GD3" s="124">
        <v>5</v>
      </c>
      <c r="GE3" s="124">
        <v>4</v>
      </c>
      <c r="GF3" s="30"/>
      <c r="GG3" s="30">
        <v>2</v>
      </c>
      <c r="GH3" s="30">
        <v>6</v>
      </c>
      <c r="GI3" s="30">
        <v>9</v>
      </c>
      <c r="GJ3" s="30">
        <v>0</v>
      </c>
      <c r="GK3" s="30">
        <v>8</v>
      </c>
      <c r="GL3" s="30">
        <v>10</v>
      </c>
      <c r="GM3" s="30">
        <v>7</v>
      </c>
      <c r="GN3" s="32">
        <v>2</v>
      </c>
      <c r="GO3" s="34">
        <v>6</v>
      </c>
      <c r="GP3" s="33">
        <v>6</v>
      </c>
      <c r="GQ3" s="28">
        <v>9</v>
      </c>
      <c r="GR3" s="30">
        <v>5</v>
      </c>
      <c r="GS3" s="30">
        <v>2</v>
      </c>
      <c r="GT3" s="30">
        <v>4</v>
      </c>
      <c r="GU3" s="29">
        <v>8</v>
      </c>
      <c r="GV3" s="31">
        <v>6</v>
      </c>
    </row>
    <row r="4" spans="1:204" ht="18.75">
      <c r="A4" s="36" t="s">
        <v>3</v>
      </c>
      <c r="B4" s="37" t="s">
        <v>4</v>
      </c>
      <c r="C4" s="241"/>
      <c r="D4" s="241"/>
      <c r="E4" s="241"/>
      <c r="F4" s="241"/>
      <c r="G4" s="241"/>
      <c r="H4" s="241"/>
      <c r="I4" s="241"/>
      <c r="J4" s="241"/>
      <c r="K4" s="241"/>
      <c r="L4" s="242"/>
      <c r="M4" s="243"/>
      <c r="N4" s="243"/>
      <c r="O4" s="243"/>
      <c r="P4" s="243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3"/>
      <c r="AC4" s="243"/>
      <c r="AD4" s="243"/>
      <c r="AE4" s="243"/>
      <c r="AF4" s="243"/>
      <c r="AG4" s="241"/>
      <c r="AH4" s="241"/>
      <c r="AI4" s="241"/>
      <c r="AJ4" s="241"/>
      <c r="AK4" s="241"/>
      <c r="AL4" s="241"/>
      <c r="AM4" s="243"/>
      <c r="AN4" s="243"/>
      <c r="AO4" s="243"/>
      <c r="AP4" s="243"/>
      <c r="AQ4" s="241"/>
      <c r="AR4" s="241"/>
      <c r="AS4" s="241"/>
      <c r="AT4" s="241"/>
      <c r="AU4" s="241"/>
      <c r="AV4" s="241"/>
      <c r="AW4" s="241"/>
      <c r="AX4" s="241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4">
        <v>30</v>
      </c>
      <c r="BN4" s="245">
        <v>29</v>
      </c>
      <c r="BO4" s="246"/>
      <c r="BP4" s="246"/>
      <c r="BQ4" s="246"/>
      <c r="BR4" s="246"/>
      <c r="BS4" s="246"/>
      <c r="BT4" s="246"/>
      <c r="BU4" s="246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8"/>
      <c r="CG4" s="248"/>
      <c r="CH4" s="248"/>
      <c r="CI4" s="248"/>
      <c r="CJ4" s="246"/>
      <c r="CK4" s="246"/>
      <c r="CL4" s="246"/>
      <c r="CM4" s="246"/>
      <c r="CN4" s="246"/>
      <c r="CO4" s="246"/>
      <c r="CP4" s="246"/>
      <c r="CQ4" s="246"/>
      <c r="CR4" s="247"/>
      <c r="CS4" s="247"/>
      <c r="CT4" s="247"/>
      <c r="CU4" s="247"/>
      <c r="CV4" s="247"/>
      <c r="CW4" s="247"/>
      <c r="CX4" s="247"/>
      <c r="CY4" s="241"/>
      <c r="CZ4" s="241"/>
      <c r="DA4" s="241"/>
      <c r="DB4" s="241"/>
      <c r="DC4" s="241"/>
      <c r="DD4" s="241"/>
      <c r="DE4" s="241"/>
      <c r="DF4" s="241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1"/>
      <c r="DR4" s="241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3"/>
      <c r="GD4" s="243"/>
      <c r="GE4" s="243"/>
      <c r="GF4" s="42"/>
      <c r="GG4" s="42"/>
      <c r="GH4" s="42"/>
      <c r="GI4" s="42"/>
      <c r="GJ4" s="42"/>
      <c r="GK4" s="42"/>
      <c r="GL4" s="42"/>
      <c r="GM4" s="42"/>
      <c r="GN4" s="44"/>
      <c r="GO4" s="45"/>
      <c r="GP4" s="45"/>
      <c r="GQ4" s="39"/>
      <c r="GR4" s="42"/>
      <c r="GS4" s="42"/>
      <c r="GT4" s="42"/>
      <c r="GU4" s="42"/>
      <c r="GV4" s="43"/>
    </row>
    <row r="5" spans="1:204">
      <c r="A5" s="47">
        <f>Classe!B12</f>
        <v>0</v>
      </c>
      <c r="B5" s="48">
        <f>Classe!C12</f>
        <v>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4"/>
      <c r="N5" s="134"/>
      <c r="O5" s="134"/>
      <c r="P5" s="134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217"/>
      <c r="AB5" s="218"/>
      <c r="AC5" s="218"/>
      <c r="AD5" s="218"/>
      <c r="AE5" s="218"/>
      <c r="AF5" s="218"/>
      <c r="AG5" s="131"/>
      <c r="AH5" s="131"/>
      <c r="AI5" s="131"/>
      <c r="AJ5" s="131"/>
      <c r="AK5" s="131"/>
      <c r="AL5" s="131"/>
      <c r="AM5" s="134"/>
      <c r="AN5" s="134"/>
      <c r="AO5" s="134"/>
      <c r="AP5" s="134"/>
      <c r="AQ5" s="131"/>
      <c r="AR5" s="131"/>
      <c r="AS5" s="131"/>
      <c r="AT5" s="131"/>
      <c r="AU5" s="131"/>
      <c r="AV5" s="131"/>
      <c r="AW5" s="131"/>
      <c r="AX5" s="131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2"/>
      <c r="BN5" s="133"/>
      <c r="BO5" s="135"/>
      <c r="BP5" s="135"/>
      <c r="BQ5" s="135"/>
      <c r="BR5" s="135"/>
      <c r="BS5" s="135"/>
      <c r="BT5" s="135"/>
      <c r="BU5" s="135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7"/>
      <c r="CG5" s="137"/>
      <c r="CH5" s="137"/>
      <c r="CI5" s="137"/>
      <c r="CJ5" s="135"/>
      <c r="CK5" s="135"/>
      <c r="CL5" s="135"/>
      <c r="CM5" s="135"/>
      <c r="CN5" s="135"/>
      <c r="CO5" s="135"/>
      <c r="CP5" s="135"/>
      <c r="CQ5" s="135"/>
      <c r="CR5" s="221"/>
      <c r="CS5" s="221"/>
      <c r="CT5" s="221"/>
      <c r="CU5" s="221"/>
      <c r="CV5" s="221"/>
      <c r="CW5" s="221"/>
      <c r="CX5" s="221"/>
      <c r="CY5" s="222"/>
      <c r="CZ5" s="222"/>
      <c r="DA5" s="222"/>
      <c r="DB5" s="222"/>
      <c r="DC5" s="222"/>
      <c r="DD5" s="222"/>
      <c r="DE5" s="222"/>
      <c r="DF5" s="222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1"/>
      <c r="DR5" s="131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4"/>
      <c r="GD5" s="134"/>
      <c r="GE5" s="134"/>
      <c r="GF5" s="52"/>
      <c r="GG5" s="52"/>
      <c r="GH5" s="52"/>
      <c r="GI5" s="52"/>
      <c r="GJ5" s="52"/>
      <c r="GK5" s="52"/>
      <c r="GL5" s="52"/>
      <c r="GM5" s="50"/>
      <c r="GN5" s="53"/>
      <c r="GO5" s="54"/>
      <c r="GP5" s="55"/>
      <c r="GQ5" s="49"/>
      <c r="GR5" s="52"/>
      <c r="GS5" s="52"/>
      <c r="GT5" s="52"/>
      <c r="GU5" s="50"/>
      <c r="GV5" s="51"/>
    </row>
    <row r="6" spans="1:204">
      <c r="A6" s="47">
        <f>Classe!B13</f>
        <v>0</v>
      </c>
      <c r="B6" s="48">
        <f>Classe!C13</f>
        <v>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4"/>
      <c r="N6" s="134"/>
      <c r="O6" s="134"/>
      <c r="P6" s="134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217"/>
      <c r="AB6" s="218"/>
      <c r="AC6" s="218"/>
      <c r="AD6" s="218"/>
      <c r="AE6" s="218"/>
      <c r="AF6" s="218"/>
      <c r="AG6" s="131"/>
      <c r="AH6" s="131"/>
      <c r="AI6" s="131"/>
      <c r="AJ6" s="131"/>
      <c r="AK6" s="131"/>
      <c r="AL6" s="131"/>
      <c r="AM6" s="134"/>
      <c r="AN6" s="134"/>
      <c r="AO6" s="134"/>
      <c r="AP6" s="134"/>
      <c r="AQ6" s="131"/>
      <c r="AR6" s="131"/>
      <c r="AS6" s="131"/>
      <c r="AT6" s="131"/>
      <c r="AU6" s="131"/>
      <c r="AV6" s="131"/>
      <c r="AW6" s="131"/>
      <c r="AX6" s="131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2"/>
      <c r="BN6" s="133"/>
      <c r="BO6" s="135"/>
      <c r="BP6" s="135"/>
      <c r="BQ6" s="135"/>
      <c r="BR6" s="135"/>
      <c r="BS6" s="135"/>
      <c r="BT6" s="135"/>
      <c r="BU6" s="135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7"/>
      <c r="CG6" s="137"/>
      <c r="CH6" s="137"/>
      <c r="CI6" s="137"/>
      <c r="CJ6" s="135"/>
      <c r="CK6" s="135"/>
      <c r="CL6" s="135"/>
      <c r="CM6" s="135"/>
      <c r="CN6" s="135"/>
      <c r="CO6" s="135"/>
      <c r="CP6" s="135"/>
      <c r="CQ6" s="135"/>
      <c r="CR6" s="221"/>
      <c r="CS6" s="221"/>
      <c r="CT6" s="221"/>
      <c r="CU6" s="221"/>
      <c r="CV6" s="221"/>
      <c r="CW6" s="221"/>
      <c r="CX6" s="221"/>
      <c r="CY6" s="222"/>
      <c r="CZ6" s="222"/>
      <c r="DA6" s="222"/>
      <c r="DB6" s="222"/>
      <c r="DC6" s="222"/>
      <c r="DD6" s="222"/>
      <c r="DE6" s="222"/>
      <c r="DF6" s="222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1"/>
      <c r="DR6" s="131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4"/>
      <c r="GD6" s="134"/>
      <c r="GE6" s="134"/>
      <c r="GF6" s="52"/>
      <c r="GG6" s="52"/>
      <c r="GH6" s="52"/>
      <c r="GI6" s="52"/>
      <c r="GJ6" s="52"/>
      <c r="GK6" s="52"/>
      <c r="GL6" s="52"/>
      <c r="GM6" s="50"/>
      <c r="GN6" s="53"/>
      <c r="GO6" s="54"/>
      <c r="GP6" s="55"/>
      <c r="GQ6" s="49"/>
      <c r="GR6" s="52"/>
      <c r="GS6" s="52"/>
      <c r="GT6" s="52"/>
      <c r="GU6" s="50"/>
      <c r="GV6" s="51"/>
    </row>
    <row r="7" spans="1:204">
      <c r="A7" s="47">
        <f>Classe!B14</f>
        <v>0</v>
      </c>
      <c r="B7" s="48">
        <f>Classe!C14</f>
        <v>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4"/>
      <c r="N7" s="134"/>
      <c r="O7" s="134"/>
      <c r="P7" s="134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217"/>
      <c r="AB7" s="218"/>
      <c r="AC7" s="218"/>
      <c r="AD7" s="218"/>
      <c r="AE7" s="218"/>
      <c r="AF7" s="218"/>
      <c r="AG7" s="131"/>
      <c r="AH7" s="131"/>
      <c r="AI7" s="131"/>
      <c r="AJ7" s="131"/>
      <c r="AK7" s="131"/>
      <c r="AL7" s="131"/>
      <c r="AM7" s="134"/>
      <c r="AN7" s="134"/>
      <c r="AO7" s="134"/>
      <c r="AP7" s="134"/>
      <c r="AQ7" s="131"/>
      <c r="AR7" s="131"/>
      <c r="AS7" s="131"/>
      <c r="AT7" s="131"/>
      <c r="AU7" s="131"/>
      <c r="AV7" s="131"/>
      <c r="AW7" s="131"/>
      <c r="AX7" s="131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2"/>
      <c r="BN7" s="133"/>
      <c r="BO7" s="135"/>
      <c r="BP7" s="135"/>
      <c r="BQ7" s="135"/>
      <c r="BR7" s="135"/>
      <c r="BS7" s="135"/>
      <c r="BT7" s="135"/>
      <c r="BU7" s="135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7"/>
      <c r="CG7" s="137"/>
      <c r="CH7" s="137"/>
      <c r="CI7" s="137"/>
      <c r="CJ7" s="135"/>
      <c r="CK7" s="135"/>
      <c r="CL7" s="135"/>
      <c r="CM7" s="135"/>
      <c r="CN7" s="135"/>
      <c r="CO7" s="135"/>
      <c r="CP7" s="135"/>
      <c r="CQ7" s="135"/>
      <c r="CR7" s="221"/>
      <c r="CS7" s="221"/>
      <c r="CT7" s="221"/>
      <c r="CU7" s="221"/>
      <c r="CV7" s="221"/>
      <c r="CW7" s="221"/>
      <c r="CX7" s="221"/>
      <c r="CY7" s="222"/>
      <c r="CZ7" s="222"/>
      <c r="DA7" s="222"/>
      <c r="DB7" s="222"/>
      <c r="DC7" s="222"/>
      <c r="DD7" s="222"/>
      <c r="DE7" s="222"/>
      <c r="DF7" s="222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1"/>
      <c r="DR7" s="131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250"/>
      <c r="FH7" s="250"/>
      <c r="FI7" s="250"/>
      <c r="FJ7" s="250"/>
      <c r="FK7" s="250"/>
      <c r="FL7" s="250"/>
      <c r="FM7" s="250"/>
      <c r="FN7" s="250"/>
      <c r="FO7" s="250"/>
      <c r="FP7" s="250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4"/>
      <c r="GD7" s="134"/>
      <c r="GE7" s="134"/>
      <c r="GF7" s="52"/>
      <c r="GG7" s="52"/>
      <c r="GH7" s="52"/>
      <c r="GI7" s="52"/>
      <c r="GJ7" s="52"/>
      <c r="GK7" s="52"/>
      <c r="GL7" s="52"/>
      <c r="GM7" s="50"/>
      <c r="GN7" s="53"/>
      <c r="GO7" s="54"/>
      <c r="GP7" s="55"/>
      <c r="GQ7" s="49"/>
      <c r="GR7" s="52"/>
      <c r="GS7" s="52"/>
      <c r="GT7" s="52"/>
      <c r="GU7" s="50"/>
      <c r="GV7" s="51"/>
    </row>
    <row r="8" spans="1:204">
      <c r="A8" s="47">
        <f>Classe!B15</f>
        <v>0</v>
      </c>
      <c r="B8" s="48">
        <f>Classe!C15</f>
        <v>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4"/>
      <c r="N8" s="134"/>
      <c r="O8" s="134"/>
      <c r="P8" s="134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217"/>
      <c r="AB8" s="218"/>
      <c r="AC8" s="218"/>
      <c r="AD8" s="218"/>
      <c r="AE8" s="218"/>
      <c r="AF8" s="218"/>
      <c r="AG8" s="131"/>
      <c r="AH8" s="131"/>
      <c r="AI8" s="131"/>
      <c r="AJ8" s="131"/>
      <c r="AK8" s="131"/>
      <c r="AL8" s="131"/>
      <c r="AM8" s="134"/>
      <c r="AN8" s="134"/>
      <c r="AO8" s="134"/>
      <c r="AP8" s="134"/>
      <c r="AQ8" s="131"/>
      <c r="AR8" s="131"/>
      <c r="AS8" s="131"/>
      <c r="AT8" s="131"/>
      <c r="AU8" s="131"/>
      <c r="AV8" s="131"/>
      <c r="AW8" s="131"/>
      <c r="AX8" s="131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2"/>
      <c r="BN8" s="133"/>
      <c r="BO8" s="135">
        <v>1</v>
      </c>
      <c r="BP8" s="135">
        <v>1</v>
      </c>
      <c r="BQ8" s="135">
        <v>1</v>
      </c>
      <c r="BR8" s="135">
        <v>1</v>
      </c>
      <c r="BS8" s="135">
        <v>1</v>
      </c>
      <c r="BT8" s="135">
        <v>1</v>
      </c>
      <c r="BU8" s="135">
        <v>1</v>
      </c>
      <c r="BV8" s="136">
        <v>1</v>
      </c>
      <c r="BW8" s="136">
        <v>1</v>
      </c>
      <c r="BX8" s="136">
        <v>1</v>
      </c>
      <c r="BY8" s="136">
        <v>1</v>
      </c>
      <c r="BZ8" s="136">
        <v>1</v>
      </c>
      <c r="CA8" s="136">
        <v>1</v>
      </c>
      <c r="CB8" s="136">
        <v>1</v>
      </c>
      <c r="CC8" s="136">
        <v>1</v>
      </c>
      <c r="CD8" s="136">
        <v>1</v>
      </c>
      <c r="CE8" s="136">
        <v>1</v>
      </c>
      <c r="CF8" s="137">
        <v>1</v>
      </c>
      <c r="CG8" s="137">
        <v>1</v>
      </c>
      <c r="CH8" s="137">
        <v>1</v>
      </c>
      <c r="CI8" s="137">
        <v>1</v>
      </c>
      <c r="CJ8" s="135">
        <v>1</v>
      </c>
      <c r="CK8" s="135">
        <v>1</v>
      </c>
      <c r="CL8" s="135">
        <v>1</v>
      </c>
      <c r="CM8" s="135">
        <v>1</v>
      </c>
      <c r="CN8" s="135">
        <v>1</v>
      </c>
      <c r="CO8" s="135">
        <v>1</v>
      </c>
      <c r="CP8" s="135">
        <v>1</v>
      </c>
      <c r="CQ8" s="135">
        <v>1</v>
      </c>
      <c r="CR8" s="221">
        <v>1</v>
      </c>
      <c r="CS8" s="221">
        <v>1</v>
      </c>
      <c r="CT8" s="221">
        <v>1</v>
      </c>
      <c r="CU8" s="221">
        <v>1</v>
      </c>
      <c r="CV8" s="221">
        <v>1</v>
      </c>
      <c r="CW8" s="221"/>
      <c r="CX8" s="221"/>
      <c r="CY8" s="222"/>
      <c r="CZ8" s="222"/>
      <c r="DA8" s="222"/>
      <c r="DB8" s="222"/>
      <c r="DC8" s="222"/>
      <c r="DD8" s="222"/>
      <c r="DE8" s="222"/>
      <c r="DF8" s="222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1"/>
      <c r="DR8" s="131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250"/>
      <c r="FH8" s="250"/>
      <c r="FI8" s="250"/>
      <c r="FJ8" s="250"/>
      <c r="FK8" s="250"/>
      <c r="FL8" s="250"/>
      <c r="FM8" s="250"/>
      <c r="FN8" s="250"/>
      <c r="FO8" s="250"/>
      <c r="FP8" s="250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4"/>
      <c r="GD8" s="134"/>
      <c r="GE8" s="134"/>
      <c r="GF8" s="52"/>
      <c r="GG8" s="52"/>
      <c r="GH8" s="52"/>
      <c r="GI8" s="52"/>
      <c r="GJ8" s="52"/>
      <c r="GK8" s="52"/>
      <c r="GL8" s="52"/>
      <c r="GM8" s="50"/>
      <c r="GN8" s="53"/>
      <c r="GO8" s="54"/>
      <c r="GP8" s="55"/>
      <c r="GQ8" s="49"/>
      <c r="GR8" s="52"/>
      <c r="GS8" s="52"/>
      <c r="GT8" s="52"/>
      <c r="GU8" s="50"/>
      <c r="GV8" s="51"/>
    </row>
    <row r="9" spans="1:204">
      <c r="A9" s="47">
        <f>Classe!B16</f>
        <v>0</v>
      </c>
      <c r="B9" s="48">
        <f>Classe!C16</f>
        <v>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4"/>
      <c r="N9" s="134"/>
      <c r="O9" s="134"/>
      <c r="P9" s="134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217"/>
      <c r="AB9" s="218"/>
      <c r="AC9" s="218"/>
      <c r="AD9" s="218"/>
      <c r="AE9" s="218"/>
      <c r="AF9" s="218"/>
      <c r="AG9" s="131"/>
      <c r="AH9" s="131"/>
      <c r="AI9" s="131"/>
      <c r="AJ9" s="131"/>
      <c r="AK9" s="131"/>
      <c r="AL9" s="131"/>
      <c r="AM9" s="134"/>
      <c r="AN9" s="134"/>
      <c r="AO9" s="134"/>
      <c r="AP9" s="134"/>
      <c r="AQ9" s="131"/>
      <c r="AR9" s="131"/>
      <c r="AS9" s="131"/>
      <c r="AT9" s="131"/>
      <c r="AU9" s="131"/>
      <c r="AV9" s="131"/>
      <c r="AW9" s="131"/>
      <c r="AX9" s="131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2"/>
      <c r="BN9" s="133"/>
      <c r="BO9" s="135">
        <v>1</v>
      </c>
      <c r="BP9" s="135">
        <v>1</v>
      </c>
      <c r="BQ9" s="135">
        <v>1</v>
      </c>
      <c r="BR9" s="135">
        <v>1</v>
      </c>
      <c r="BS9" s="135">
        <v>1</v>
      </c>
      <c r="BT9" s="135">
        <v>1</v>
      </c>
      <c r="BU9" s="135">
        <v>1</v>
      </c>
      <c r="BV9" s="136">
        <v>1</v>
      </c>
      <c r="BW9" s="136">
        <v>1</v>
      </c>
      <c r="BX9" s="136">
        <v>1</v>
      </c>
      <c r="BY9" s="136">
        <v>1</v>
      </c>
      <c r="BZ9" s="136">
        <v>1</v>
      </c>
      <c r="CA9" s="136">
        <v>1</v>
      </c>
      <c r="CB9" s="136">
        <v>1</v>
      </c>
      <c r="CC9" s="136">
        <v>1</v>
      </c>
      <c r="CD9" s="136">
        <v>1</v>
      </c>
      <c r="CE9" s="136">
        <v>1</v>
      </c>
      <c r="CF9" s="137">
        <v>1</v>
      </c>
      <c r="CG9" s="137">
        <v>1</v>
      </c>
      <c r="CH9" s="137">
        <v>1</v>
      </c>
      <c r="CI9" s="137">
        <v>1</v>
      </c>
      <c r="CJ9" s="135">
        <v>1</v>
      </c>
      <c r="CK9" s="135">
        <v>1</v>
      </c>
      <c r="CL9" s="135">
        <v>1</v>
      </c>
      <c r="CM9" s="135">
        <v>1</v>
      </c>
      <c r="CN9" s="135">
        <v>1</v>
      </c>
      <c r="CO9" s="135">
        <v>1</v>
      </c>
      <c r="CP9" s="135">
        <v>1</v>
      </c>
      <c r="CQ9" s="135">
        <v>1</v>
      </c>
      <c r="CR9" s="221">
        <v>1</v>
      </c>
      <c r="CS9" s="221">
        <v>1</v>
      </c>
      <c r="CT9" s="221">
        <v>1</v>
      </c>
      <c r="CU9" s="221">
        <v>1</v>
      </c>
      <c r="CV9" s="221">
        <v>1</v>
      </c>
      <c r="CW9" s="221"/>
      <c r="CX9" s="221"/>
      <c r="CY9" s="222"/>
      <c r="CZ9" s="222"/>
      <c r="DA9" s="222"/>
      <c r="DB9" s="222"/>
      <c r="DC9" s="222"/>
      <c r="DD9" s="222"/>
      <c r="DE9" s="222"/>
      <c r="DF9" s="222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1"/>
      <c r="DR9" s="131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4"/>
      <c r="GD9" s="134"/>
      <c r="GE9" s="134"/>
      <c r="GF9" s="52"/>
      <c r="GG9" s="52"/>
      <c r="GH9" s="52"/>
      <c r="GI9" s="52"/>
      <c r="GJ9" s="52"/>
      <c r="GK9" s="52"/>
      <c r="GL9" s="52"/>
      <c r="GM9" s="50"/>
      <c r="GN9" s="53"/>
      <c r="GO9" s="54"/>
      <c r="GP9" s="55"/>
      <c r="GQ9" s="49"/>
      <c r="GR9" s="52"/>
      <c r="GS9" s="52"/>
      <c r="GT9" s="52"/>
      <c r="GU9" s="50"/>
      <c r="GV9" s="51"/>
    </row>
    <row r="10" spans="1:204">
      <c r="A10" s="47">
        <f>Classe!B17</f>
        <v>0</v>
      </c>
      <c r="B10" s="48">
        <f>Classe!C17</f>
        <v>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4"/>
      <c r="N10" s="134"/>
      <c r="O10" s="134"/>
      <c r="P10" s="134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217"/>
      <c r="AB10" s="218"/>
      <c r="AC10" s="218"/>
      <c r="AD10" s="218"/>
      <c r="AE10" s="218"/>
      <c r="AF10" s="218"/>
      <c r="AG10" s="131"/>
      <c r="AH10" s="131"/>
      <c r="AI10" s="131"/>
      <c r="AJ10" s="131"/>
      <c r="AK10" s="131"/>
      <c r="AL10" s="131"/>
      <c r="AM10" s="134"/>
      <c r="AN10" s="134"/>
      <c r="AO10" s="134"/>
      <c r="AP10" s="134"/>
      <c r="AQ10" s="131"/>
      <c r="AR10" s="131"/>
      <c r="AS10" s="131"/>
      <c r="AT10" s="131"/>
      <c r="AU10" s="131"/>
      <c r="AV10" s="131"/>
      <c r="AW10" s="131"/>
      <c r="AX10" s="131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2"/>
      <c r="BN10" s="133"/>
      <c r="BO10" s="135">
        <v>1</v>
      </c>
      <c r="BP10" s="135">
        <v>1</v>
      </c>
      <c r="BQ10" s="135">
        <v>1</v>
      </c>
      <c r="BR10" s="135">
        <v>1</v>
      </c>
      <c r="BS10" s="135">
        <v>1</v>
      </c>
      <c r="BT10" s="135">
        <v>1</v>
      </c>
      <c r="BU10" s="135">
        <v>1</v>
      </c>
      <c r="BV10" s="136">
        <v>1</v>
      </c>
      <c r="BW10" s="136">
        <v>1</v>
      </c>
      <c r="BX10" s="136">
        <v>1</v>
      </c>
      <c r="BY10" s="136">
        <v>1</v>
      </c>
      <c r="BZ10" s="136">
        <v>1</v>
      </c>
      <c r="CA10" s="136">
        <v>1</v>
      </c>
      <c r="CB10" s="136">
        <v>1</v>
      </c>
      <c r="CC10" s="136">
        <v>1</v>
      </c>
      <c r="CD10" s="136">
        <v>1</v>
      </c>
      <c r="CE10" s="136">
        <v>1</v>
      </c>
      <c r="CF10" s="137">
        <v>1</v>
      </c>
      <c r="CG10" s="137">
        <v>1</v>
      </c>
      <c r="CH10" s="137">
        <v>1</v>
      </c>
      <c r="CI10" s="137">
        <v>1</v>
      </c>
      <c r="CJ10" s="135">
        <v>1</v>
      </c>
      <c r="CK10" s="135">
        <v>1</v>
      </c>
      <c r="CL10" s="135">
        <v>1</v>
      </c>
      <c r="CM10" s="135">
        <v>1</v>
      </c>
      <c r="CN10" s="135">
        <v>1</v>
      </c>
      <c r="CO10" s="135">
        <v>1</v>
      </c>
      <c r="CP10" s="135">
        <v>1</v>
      </c>
      <c r="CQ10" s="135">
        <v>1</v>
      </c>
      <c r="CR10" s="221">
        <v>1</v>
      </c>
      <c r="CS10" s="221">
        <v>1</v>
      </c>
      <c r="CT10" s="221">
        <v>1</v>
      </c>
      <c r="CU10" s="221">
        <v>1</v>
      </c>
      <c r="CV10" s="221">
        <v>1</v>
      </c>
      <c r="CW10" s="221"/>
      <c r="CX10" s="221"/>
      <c r="CY10" s="222"/>
      <c r="CZ10" s="222"/>
      <c r="DA10" s="222"/>
      <c r="DB10" s="222"/>
      <c r="DC10" s="222"/>
      <c r="DD10" s="222"/>
      <c r="DE10" s="222"/>
      <c r="DF10" s="222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1"/>
      <c r="DR10" s="131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250"/>
      <c r="FH10" s="250"/>
      <c r="FI10" s="250"/>
      <c r="FJ10" s="250"/>
      <c r="FK10" s="250"/>
      <c r="FL10" s="250"/>
      <c r="FM10" s="250"/>
      <c r="FN10" s="250"/>
      <c r="FO10" s="250"/>
      <c r="FP10" s="250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4"/>
      <c r="GD10" s="134"/>
      <c r="GE10" s="134"/>
      <c r="GF10" s="52"/>
      <c r="GG10" s="52"/>
      <c r="GH10" s="52"/>
      <c r="GI10" s="52"/>
      <c r="GJ10" s="52"/>
      <c r="GK10" s="52"/>
      <c r="GL10" s="52"/>
      <c r="GM10" s="50"/>
      <c r="GN10" s="53"/>
      <c r="GO10" s="54"/>
      <c r="GP10" s="55"/>
      <c r="GQ10" s="49"/>
      <c r="GR10" s="52"/>
      <c r="GS10" s="52"/>
      <c r="GT10" s="52"/>
      <c r="GU10" s="50"/>
      <c r="GV10" s="51"/>
    </row>
    <row r="11" spans="1:204">
      <c r="A11" s="47">
        <f>Classe!B18</f>
        <v>0</v>
      </c>
      <c r="B11" s="48">
        <f>Classe!C18</f>
        <v>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4"/>
      <c r="N11" s="134"/>
      <c r="O11" s="134"/>
      <c r="P11" s="134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217"/>
      <c r="AB11" s="218"/>
      <c r="AC11" s="218"/>
      <c r="AD11" s="218"/>
      <c r="AE11" s="218"/>
      <c r="AF11" s="218"/>
      <c r="AG11" s="131"/>
      <c r="AH11" s="131"/>
      <c r="AI11" s="131"/>
      <c r="AJ11" s="131"/>
      <c r="AK11" s="131"/>
      <c r="AL11" s="131"/>
      <c r="AM11" s="134"/>
      <c r="AN11" s="134"/>
      <c r="AO11" s="134"/>
      <c r="AP11" s="134"/>
      <c r="AQ11" s="131"/>
      <c r="AR11" s="131"/>
      <c r="AS11" s="131"/>
      <c r="AT11" s="131"/>
      <c r="AU11" s="131"/>
      <c r="AV11" s="131"/>
      <c r="AW11" s="131"/>
      <c r="AX11" s="131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2"/>
      <c r="BN11" s="133"/>
      <c r="BO11" s="135">
        <v>1</v>
      </c>
      <c r="BP11" s="135">
        <v>1</v>
      </c>
      <c r="BQ11" s="135">
        <v>1</v>
      </c>
      <c r="BR11" s="135">
        <v>1</v>
      </c>
      <c r="BS11" s="135">
        <v>1</v>
      </c>
      <c r="BT11" s="135">
        <v>1</v>
      </c>
      <c r="BU11" s="135">
        <v>1</v>
      </c>
      <c r="BV11" s="136">
        <v>1</v>
      </c>
      <c r="BW11" s="136">
        <v>1</v>
      </c>
      <c r="BX11" s="136">
        <v>1</v>
      </c>
      <c r="BY11" s="136">
        <v>1</v>
      </c>
      <c r="BZ11" s="136">
        <v>1</v>
      </c>
      <c r="CA11" s="136">
        <v>1</v>
      </c>
      <c r="CB11" s="136">
        <v>1</v>
      </c>
      <c r="CC11" s="136">
        <v>1</v>
      </c>
      <c r="CD11" s="136">
        <v>1</v>
      </c>
      <c r="CE11" s="136">
        <v>1</v>
      </c>
      <c r="CF11" s="137">
        <v>1</v>
      </c>
      <c r="CG11" s="137">
        <v>1</v>
      </c>
      <c r="CH11" s="137">
        <v>1</v>
      </c>
      <c r="CI11" s="137">
        <v>1</v>
      </c>
      <c r="CJ11" s="135">
        <v>1</v>
      </c>
      <c r="CK11" s="135">
        <v>1</v>
      </c>
      <c r="CL11" s="135">
        <v>1</v>
      </c>
      <c r="CM11" s="135">
        <v>1</v>
      </c>
      <c r="CN11" s="135">
        <v>1</v>
      </c>
      <c r="CO11" s="135">
        <v>1</v>
      </c>
      <c r="CP11" s="135">
        <v>1</v>
      </c>
      <c r="CQ11" s="135">
        <v>1</v>
      </c>
      <c r="CR11" s="221">
        <v>1</v>
      </c>
      <c r="CS11" s="221">
        <v>1</v>
      </c>
      <c r="CT11" s="221">
        <v>1</v>
      </c>
      <c r="CU11" s="221">
        <v>1</v>
      </c>
      <c r="CV11" s="221">
        <v>1</v>
      </c>
      <c r="CW11" s="221"/>
      <c r="CX11" s="221"/>
      <c r="CY11" s="222"/>
      <c r="CZ11" s="222"/>
      <c r="DA11" s="222"/>
      <c r="DB11" s="222"/>
      <c r="DC11" s="222"/>
      <c r="DD11" s="222"/>
      <c r="DE11" s="222"/>
      <c r="DF11" s="222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1"/>
      <c r="DR11" s="131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250"/>
      <c r="FH11" s="250"/>
      <c r="FI11" s="250"/>
      <c r="FJ11" s="250"/>
      <c r="FK11" s="250"/>
      <c r="FL11" s="250"/>
      <c r="FM11" s="250"/>
      <c r="FN11" s="250"/>
      <c r="FO11" s="250"/>
      <c r="FP11" s="250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4"/>
      <c r="GD11" s="134"/>
      <c r="GE11" s="134"/>
      <c r="GF11" s="52"/>
      <c r="GG11" s="52"/>
      <c r="GH11" s="52"/>
      <c r="GI11" s="52"/>
      <c r="GJ11" s="52"/>
      <c r="GK11" s="52"/>
      <c r="GL11" s="52"/>
      <c r="GM11" s="50"/>
      <c r="GN11" s="53"/>
      <c r="GO11" s="54"/>
      <c r="GP11" s="55"/>
      <c r="GQ11" s="49"/>
      <c r="GR11" s="52"/>
      <c r="GS11" s="52"/>
      <c r="GT11" s="52"/>
      <c r="GU11" s="50"/>
      <c r="GV11" s="51"/>
    </row>
    <row r="12" spans="1:204">
      <c r="A12" s="47">
        <f>Classe!B19</f>
        <v>0</v>
      </c>
      <c r="B12" s="48">
        <f>Classe!C19</f>
        <v>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4"/>
      <c r="N12" s="134"/>
      <c r="O12" s="134"/>
      <c r="P12" s="134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217"/>
      <c r="AB12" s="218"/>
      <c r="AC12" s="218"/>
      <c r="AD12" s="218"/>
      <c r="AE12" s="218"/>
      <c r="AF12" s="218"/>
      <c r="AG12" s="131"/>
      <c r="AH12" s="131"/>
      <c r="AI12" s="131"/>
      <c r="AJ12" s="131"/>
      <c r="AK12" s="131"/>
      <c r="AL12" s="131"/>
      <c r="AM12" s="134"/>
      <c r="AN12" s="134"/>
      <c r="AO12" s="134"/>
      <c r="AP12" s="134"/>
      <c r="AQ12" s="131"/>
      <c r="AR12" s="131"/>
      <c r="AS12" s="131"/>
      <c r="AT12" s="131"/>
      <c r="AU12" s="131"/>
      <c r="AV12" s="131"/>
      <c r="AW12" s="131"/>
      <c r="AX12" s="131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2"/>
      <c r="BN12" s="133"/>
      <c r="BO12" s="135">
        <v>1</v>
      </c>
      <c r="BP12" s="135">
        <v>1</v>
      </c>
      <c r="BQ12" s="135">
        <v>1</v>
      </c>
      <c r="BR12" s="135">
        <v>1</v>
      </c>
      <c r="BS12" s="135">
        <v>1</v>
      </c>
      <c r="BT12" s="135">
        <v>1</v>
      </c>
      <c r="BU12" s="135">
        <v>1</v>
      </c>
      <c r="BV12" s="136">
        <v>1</v>
      </c>
      <c r="BW12" s="136">
        <v>1</v>
      </c>
      <c r="BX12" s="136">
        <v>1</v>
      </c>
      <c r="BY12" s="136">
        <v>1</v>
      </c>
      <c r="BZ12" s="136">
        <v>1</v>
      </c>
      <c r="CA12" s="136">
        <v>1</v>
      </c>
      <c r="CB12" s="136">
        <v>1</v>
      </c>
      <c r="CC12" s="136">
        <v>1</v>
      </c>
      <c r="CD12" s="136">
        <v>1</v>
      </c>
      <c r="CE12" s="136">
        <v>1</v>
      </c>
      <c r="CF12" s="137">
        <v>1</v>
      </c>
      <c r="CG12" s="137">
        <v>1</v>
      </c>
      <c r="CH12" s="137">
        <v>1</v>
      </c>
      <c r="CI12" s="137">
        <v>1</v>
      </c>
      <c r="CJ12" s="135">
        <v>1</v>
      </c>
      <c r="CK12" s="135">
        <v>1</v>
      </c>
      <c r="CL12" s="135">
        <v>1</v>
      </c>
      <c r="CM12" s="135">
        <v>1</v>
      </c>
      <c r="CN12" s="135">
        <v>1</v>
      </c>
      <c r="CO12" s="135">
        <v>1</v>
      </c>
      <c r="CP12" s="135">
        <v>1</v>
      </c>
      <c r="CQ12" s="135">
        <v>1</v>
      </c>
      <c r="CR12" s="221">
        <v>1</v>
      </c>
      <c r="CS12" s="221">
        <v>1</v>
      </c>
      <c r="CT12" s="221">
        <v>1</v>
      </c>
      <c r="CU12" s="221">
        <v>1</v>
      </c>
      <c r="CV12" s="221">
        <v>1</v>
      </c>
      <c r="CW12" s="221"/>
      <c r="CX12" s="221"/>
      <c r="CY12" s="222"/>
      <c r="CZ12" s="222"/>
      <c r="DA12" s="222"/>
      <c r="DB12" s="222"/>
      <c r="DC12" s="222"/>
      <c r="DD12" s="222"/>
      <c r="DE12" s="222"/>
      <c r="DF12" s="222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1"/>
      <c r="DR12" s="131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250"/>
      <c r="FH12" s="250"/>
      <c r="FI12" s="250"/>
      <c r="FJ12" s="250"/>
      <c r="FK12" s="250"/>
      <c r="FL12" s="250"/>
      <c r="FM12" s="250"/>
      <c r="FN12" s="250"/>
      <c r="FO12" s="250"/>
      <c r="FP12" s="250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4"/>
      <c r="GD12" s="134"/>
      <c r="GE12" s="134"/>
      <c r="GF12" s="52"/>
      <c r="GG12" s="52"/>
      <c r="GH12" s="52"/>
      <c r="GI12" s="52"/>
      <c r="GJ12" s="52"/>
      <c r="GK12" s="52"/>
      <c r="GL12" s="52"/>
      <c r="GM12" s="50"/>
      <c r="GN12" s="53"/>
      <c r="GO12" s="54"/>
      <c r="GP12" s="55"/>
      <c r="GQ12" s="49"/>
      <c r="GR12" s="52"/>
      <c r="GS12" s="52"/>
      <c r="GT12" s="52"/>
      <c r="GU12" s="50"/>
      <c r="GV12" s="51"/>
    </row>
    <row r="13" spans="1:204">
      <c r="A13" s="47">
        <f>Classe!B20</f>
        <v>0</v>
      </c>
      <c r="B13" s="48">
        <f>Classe!C20</f>
        <v>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4"/>
      <c r="N13" s="134"/>
      <c r="O13" s="134"/>
      <c r="P13" s="134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217"/>
      <c r="AB13" s="218"/>
      <c r="AC13" s="218"/>
      <c r="AD13" s="218"/>
      <c r="AE13" s="218"/>
      <c r="AF13" s="218"/>
      <c r="AG13" s="131"/>
      <c r="AH13" s="131"/>
      <c r="AI13" s="131"/>
      <c r="AJ13" s="131"/>
      <c r="AK13" s="131"/>
      <c r="AL13" s="131"/>
      <c r="AM13" s="134"/>
      <c r="AN13" s="134"/>
      <c r="AO13" s="134"/>
      <c r="AP13" s="134"/>
      <c r="AQ13" s="131"/>
      <c r="AR13" s="131"/>
      <c r="AS13" s="131"/>
      <c r="AT13" s="131"/>
      <c r="AU13" s="131"/>
      <c r="AV13" s="131"/>
      <c r="AW13" s="131"/>
      <c r="AX13" s="131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2"/>
      <c r="BN13" s="133"/>
      <c r="BO13" s="135">
        <v>1</v>
      </c>
      <c r="BP13" s="135">
        <v>1</v>
      </c>
      <c r="BQ13" s="135">
        <v>1</v>
      </c>
      <c r="BR13" s="135">
        <v>1</v>
      </c>
      <c r="BS13" s="135">
        <v>1</v>
      </c>
      <c r="BT13" s="135">
        <v>1</v>
      </c>
      <c r="BU13" s="135">
        <v>1</v>
      </c>
      <c r="BV13" s="136">
        <v>1</v>
      </c>
      <c r="BW13" s="136">
        <v>1</v>
      </c>
      <c r="BX13" s="136">
        <v>1</v>
      </c>
      <c r="BY13" s="136">
        <v>1</v>
      </c>
      <c r="BZ13" s="136">
        <v>1</v>
      </c>
      <c r="CA13" s="136">
        <v>1</v>
      </c>
      <c r="CB13" s="136">
        <v>1</v>
      </c>
      <c r="CC13" s="136">
        <v>1</v>
      </c>
      <c r="CD13" s="136">
        <v>1</v>
      </c>
      <c r="CE13" s="136">
        <v>1</v>
      </c>
      <c r="CF13" s="137">
        <v>1</v>
      </c>
      <c r="CG13" s="137">
        <v>1</v>
      </c>
      <c r="CH13" s="137">
        <v>1</v>
      </c>
      <c r="CI13" s="137">
        <v>1</v>
      </c>
      <c r="CJ13" s="135">
        <v>1</v>
      </c>
      <c r="CK13" s="135">
        <v>1</v>
      </c>
      <c r="CL13" s="135">
        <v>1</v>
      </c>
      <c r="CM13" s="135">
        <v>1</v>
      </c>
      <c r="CN13" s="135">
        <v>1</v>
      </c>
      <c r="CO13" s="135">
        <v>1</v>
      </c>
      <c r="CP13" s="135">
        <v>1</v>
      </c>
      <c r="CQ13" s="135">
        <v>1</v>
      </c>
      <c r="CR13" s="221">
        <v>1</v>
      </c>
      <c r="CS13" s="221">
        <v>1</v>
      </c>
      <c r="CT13" s="221">
        <v>1</v>
      </c>
      <c r="CU13" s="221">
        <v>1</v>
      </c>
      <c r="CV13" s="221">
        <v>1</v>
      </c>
      <c r="CW13" s="221"/>
      <c r="CX13" s="221"/>
      <c r="CY13" s="222"/>
      <c r="CZ13" s="222"/>
      <c r="DA13" s="222"/>
      <c r="DB13" s="222"/>
      <c r="DC13" s="222"/>
      <c r="DD13" s="222"/>
      <c r="DE13" s="222"/>
      <c r="DF13" s="222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1"/>
      <c r="DR13" s="131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250"/>
      <c r="FH13" s="250"/>
      <c r="FI13" s="250"/>
      <c r="FJ13" s="250"/>
      <c r="FK13" s="250"/>
      <c r="FL13" s="250"/>
      <c r="FM13" s="250"/>
      <c r="FN13" s="250"/>
      <c r="FO13" s="250"/>
      <c r="FP13" s="250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4"/>
      <c r="GD13" s="134"/>
      <c r="GE13" s="134"/>
      <c r="GF13" s="52"/>
      <c r="GG13" s="52"/>
      <c r="GH13" s="52"/>
      <c r="GI13" s="52"/>
      <c r="GJ13" s="52"/>
      <c r="GK13" s="52"/>
      <c r="GL13" s="52"/>
      <c r="GM13" s="50"/>
      <c r="GN13" s="53"/>
      <c r="GO13" s="54"/>
      <c r="GP13" s="55"/>
      <c r="GQ13" s="49"/>
      <c r="GR13" s="52"/>
      <c r="GS13" s="52"/>
      <c r="GT13" s="52"/>
      <c r="GU13" s="50"/>
      <c r="GV13" s="51"/>
    </row>
    <row r="14" spans="1:204">
      <c r="A14" s="47">
        <f>Classe!B21</f>
        <v>0</v>
      </c>
      <c r="B14" s="48">
        <f>Classe!C21</f>
        <v>0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4"/>
      <c r="N14" s="134"/>
      <c r="O14" s="134"/>
      <c r="P14" s="134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217"/>
      <c r="AB14" s="218"/>
      <c r="AC14" s="218"/>
      <c r="AD14" s="218"/>
      <c r="AE14" s="218"/>
      <c r="AF14" s="218"/>
      <c r="AG14" s="131"/>
      <c r="AH14" s="131"/>
      <c r="AI14" s="131"/>
      <c r="AJ14" s="131"/>
      <c r="AK14" s="131"/>
      <c r="AL14" s="131"/>
      <c r="AM14" s="134"/>
      <c r="AN14" s="134"/>
      <c r="AO14" s="134"/>
      <c r="AP14" s="134"/>
      <c r="AQ14" s="131"/>
      <c r="AR14" s="131"/>
      <c r="AS14" s="131"/>
      <c r="AT14" s="131"/>
      <c r="AU14" s="131"/>
      <c r="AV14" s="131"/>
      <c r="AW14" s="131"/>
      <c r="AX14" s="131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2"/>
      <c r="BN14" s="133"/>
      <c r="BO14" s="135">
        <v>1</v>
      </c>
      <c r="BP14" s="135">
        <v>1</v>
      </c>
      <c r="BQ14" s="135">
        <v>1</v>
      </c>
      <c r="BR14" s="135">
        <v>1</v>
      </c>
      <c r="BS14" s="135">
        <v>1</v>
      </c>
      <c r="BT14" s="135">
        <v>1</v>
      </c>
      <c r="BU14" s="135">
        <v>1</v>
      </c>
      <c r="BV14" s="136">
        <v>1</v>
      </c>
      <c r="BW14" s="136">
        <v>1</v>
      </c>
      <c r="BX14" s="136">
        <v>1</v>
      </c>
      <c r="BY14" s="136">
        <v>1</v>
      </c>
      <c r="BZ14" s="136">
        <v>1</v>
      </c>
      <c r="CA14" s="136">
        <v>1</v>
      </c>
      <c r="CB14" s="136">
        <v>1</v>
      </c>
      <c r="CC14" s="136">
        <v>1</v>
      </c>
      <c r="CD14" s="136">
        <v>1</v>
      </c>
      <c r="CE14" s="136">
        <v>1</v>
      </c>
      <c r="CF14" s="137">
        <v>1</v>
      </c>
      <c r="CG14" s="137">
        <v>1</v>
      </c>
      <c r="CH14" s="137">
        <v>1</v>
      </c>
      <c r="CI14" s="137">
        <v>1</v>
      </c>
      <c r="CJ14" s="135">
        <v>1</v>
      </c>
      <c r="CK14" s="135">
        <v>1</v>
      </c>
      <c r="CL14" s="135">
        <v>1</v>
      </c>
      <c r="CM14" s="135">
        <v>1</v>
      </c>
      <c r="CN14" s="135">
        <v>1</v>
      </c>
      <c r="CO14" s="135">
        <v>1</v>
      </c>
      <c r="CP14" s="135">
        <v>1</v>
      </c>
      <c r="CQ14" s="135">
        <v>1</v>
      </c>
      <c r="CR14" s="221">
        <v>1</v>
      </c>
      <c r="CS14" s="221">
        <v>1</v>
      </c>
      <c r="CT14" s="221">
        <v>1</v>
      </c>
      <c r="CU14" s="221">
        <v>1</v>
      </c>
      <c r="CV14" s="221">
        <v>1</v>
      </c>
      <c r="CW14" s="221"/>
      <c r="CX14" s="221"/>
      <c r="CY14" s="222"/>
      <c r="CZ14" s="222"/>
      <c r="DA14" s="222"/>
      <c r="DB14" s="222"/>
      <c r="DC14" s="222"/>
      <c r="DD14" s="222"/>
      <c r="DE14" s="222"/>
      <c r="DF14" s="222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1"/>
      <c r="DR14" s="131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250"/>
      <c r="FH14" s="250"/>
      <c r="FI14" s="250"/>
      <c r="FJ14" s="250"/>
      <c r="FK14" s="250"/>
      <c r="FL14" s="250"/>
      <c r="FM14" s="250"/>
      <c r="FN14" s="250"/>
      <c r="FO14" s="250"/>
      <c r="FP14" s="250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4"/>
      <c r="GD14" s="134"/>
      <c r="GE14" s="134"/>
      <c r="GF14" s="52"/>
      <c r="GG14" s="52"/>
      <c r="GH14" s="52"/>
      <c r="GI14" s="52"/>
      <c r="GJ14" s="52"/>
      <c r="GK14" s="52"/>
      <c r="GL14" s="52"/>
      <c r="GM14" s="50"/>
      <c r="GN14" s="53"/>
      <c r="GO14" s="54"/>
      <c r="GP14" s="55"/>
      <c r="GQ14" s="49"/>
      <c r="GR14" s="52"/>
      <c r="GS14" s="52"/>
      <c r="GT14" s="52"/>
      <c r="GU14" s="50"/>
      <c r="GV14" s="51"/>
    </row>
    <row r="15" spans="1:204">
      <c r="A15" s="47">
        <f>Classe!B22</f>
        <v>0</v>
      </c>
      <c r="B15" s="48">
        <f>Classe!C22</f>
        <v>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4"/>
      <c r="N15" s="134"/>
      <c r="O15" s="134"/>
      <c r="P15" s="134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217"/>
      <c r="AB15" s="218"/>
      <c r="AC15" s="218"/>
      <c r="AD15" s="218"/>
      <c r="AE15" s="218"/>
      <c r="AF15" s="218"/>
      <c r="AG15" s="131"/>
      <c r="AH15" s="131"/>
      <c r="AI15" s="131"/>
      <c r="AJ15" s="131"/>
      <c r="AK15" s="131"/>
      <c r="AL15" s="131"/>
      <c r="AM15" s="134"/>
      <c r="AN15" s="134"/>
      <c r="AO15" s="134"/>
      <c r="AP15" s="134"/>
      <c r="AQ15" s="131"/>
      <c r="AR15" s="131"/>
      <c r="AS15" s="131"/>
      <c r="AT15" s="131"/>
      <c r="AU15" s="131"/>
      <c r="AV15" s="131"/>
      <c r="AW15" s="131"/>
      <c r="AX15" s="131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2"/>
      <c r="BN15" s="133"/>
      <c r="BO15" s="135">
        <v>1</v>
      </c>
      <c r="BP15" s="135">
        <v>1</v>
      </c>
      <c r="BQ15" s="135">
        <v>1</v>
      </c>
      <c r="BR15" s="135">
        <v>1</v>
      </c>
      <c r="BS15" s="135">
        <v>1</v>
      </c>
      <c r="BT15" s="135">
        <v>1</v>
      </c>
      <c r="BU15" s="135">
        <v>1</v>
      </c>
      <c r="BV15" s="136">
        <v>1</v>
      </c>
      <c r="BW15" s="136">
        <v>1</v>
      </c>
      <c r="BX15" s="136">
        <v>1</v>
      </c>
      <c r="BY15" s="136">
        <v>1</v>
      </c>
      <c r="BZ15" s="136">
        <v>1</v>
      </c>
      <c r="CA15" s="136">
        <v>1</v>
      </c>
      <c r="CB15" s="136">
        <v>1</v>
      </c>
      <c r="CC15" s="136">
        <v>1</v>
      </c>
      <c r="CD15" s="136">
        <v>1</v>
      </c>
      <c r="CE15" s="136">
        <v>1</v>
      </c>
      <c r="CF15" s="137">
        <v>1</v>
      </c>
      <c r="CG15" s="137">
        <v>1</v>
      </c>
      <c r="CH15" s="137">
        <v>1</v>
      </c>
      <c r="CI15" s="137">
        <v>1</v>
      </c>
      <c r="CJ15" s="135">
        <v>1</v>
      </c>
      <c r="CK15" s="135">
        <v>1</v>
      </c>
      <c r="CL15" s="135">
        <v>1</v>
      </c>
      <c r="CM15" s="135">
        <v>1</v>
      </c>
      <c r="CN15" s="135">
        <v>1</v>
      </c>
      <c r="CO15" s="135">
        <v>1</v>
      </c>
      <c r="CP15" s="135">
        <v>1</v>
      </c>
      <c r="CQ15" s="135">
        <v>1</v>
      </c>
      <c r="CR15" s="221">
        <v>1</v>
      </c>
      <c r="CS15" s="221">
        <v>1</v>
      </c>
      <c r="CT15" s="221">
        <v>1</v>
      </c>
      <c r="CU15" s="221">
        <v>1</v>
      </c>
      <c r="CV15" s="221">
        <v>1</v>
      </c>
      <c r="CW15" s="221"/>
      <c r="CX15" s="221"/>
      <c r="CY15" s="222"/>
      <c r="CZ15" s="222"/>
      <c r="DA15" s="222"/>
      <c r="DB15" s="222"/>
      <c r="DC15" s="222"/>
      <c r="DD15" s="222"/>
      <c r="DE15" s="222"/>
      <c r="DF15" s="222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1"/>
      <c r="DR15" s="131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250"/>
      <c r="FH15" s="250"/>
      <c r="FI15" s="250"/>
      <c r="FJ15" s="250"/>
      <c r="FK15" s="250"/>
      <c r="FL15" s="250"/>
      <c r="FM15" s="250"/>
      <c r="FN15" s="250"/>
      <c r="FO15" s="250"/>
      <c r="FP15" s="250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4"/>
      <c r="GD15" s="134"/>
      <c r="GE15" s="134"/>
      <c r="GF15" s="52"/>
      <c r="GG15" s="52"/>
      <c r="GH15" s="52"/>
      <c r="GI15" s="52"/>
      <c r="GJ15" s="52"/>
      <c r="GK15" s="52"/>
      <c r="GL15" s="52"/>
      <c r="GM15" s="50"/>
      <c r="GN15" s="53"/>
      <c r="GO15" s="54"/>
      <c r="GP15" s="55"/>
      <c r="GQ15" s="49"/>
      <c r="GR15" s="52"/>
      <c r="GS15" s="52"/>
      <c r="GT15" s="52"/>
      <c r="GU15" s="50"/>
      <c r="GV15" s="51"/>
    </row>
    <row r="16" spans="1:204">
      <c r="A16" s="47">
        <f>Classe!B23</f>
        <v>0</v>
      </c>
      <c r="B16" s="56">
        <f>Classe!C23</f>
        <v>0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4"/>
      <c r="N16" s="134"/>
      <c r="O16" s="134"/>
      <c r="P16" s="134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217"/>
      <c r="AB16" s="218"/>
      <c r="AC16" s="218"/>
      <c r="AD16" s="218"/>
      <c r="AE16" s="218"/>
      <c r="AF16" s="218"/>
      <c r="AG16" s="131"/>
      <c r="AH16" s="131"/>
      <c r="AI16" s="131"/>
      <c r="AJ16" s="131"/>
      <c r="AK16" s="131"/>
      <c r="AL16" s="131"/>
      <c r="AM16" s="134"/>
      <c r="AN16" s="134"/>
      <c r="AO16" s="134"/>
      <c r="AP16" s="134"/>
      <c r="AQ16" s="131"/>
      <c r="AR16" s="131"/>
      <c r="AS16" s="131"/>
      <c r="AT16" s="131"/>
      <c r="AU16" s="131"/>
      <c r="AV16" s="131"/>
      <c r="AW16" s="131"/>
      <c r="AX16" s="131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2"/>
      <c r="BN16" s="133"/>
      <c r="BO16" s="135">
        <v>1</v>
      </c>
      <c r="BP16" s="135">
        <v>1</v>
      </c>
      <c r="BQ16" s="135">
        <v>1</v>
      </c>
      <c r="BR16" s="135">
        <v>1</v>
      </c>
      <c r="BS16" s="135">
        <v>1</v>
      </c>
      <c r="BT16" s="135">
        <v>1</v>
      </c>
      <c r="BU16" s="135">
        <v>1</v>
      </c>
      <c r="BV16" s="136">
        <v>1</v>
      </c>
      <c r="BW16" s="136">
        <v>1</v>
      </c>
      <c r="BX16" s="136">
        <v>1</v>
      </c>
      <c r="BY16" s="136">
        <v>1</v>
      </c>
      <c r="BZ16" s="136">
        <v>1</v>
      </c>
      <c r="CA16" s="136">
        <v>1</v>
      </c>
      <c r="CB16" s="136">
        <v>1</v>
      </c>
      <c r="CC16" s="136">
        <v>1</v>
      </c>
      <c r="CD16" s="136">
        <v>1</v>
      </c>
      <c r="CE16" s="136">
        <v>1</v>
      </c>
      <c r="CF16" s="137">
        <v>1</v>
      </c>
      <c r="CG16" s="137">
        <v>1</v>
      </c>
      <c r="CH16" s="137">
        <v>1</v>
      </c>
      <c r="CI16" s="137">
        <v>1</v>
      </c>
      <c r="CJ16" s="135">
        <v>1</v>
      </c>
      <c r="CK16" s="135">
        <v>1</v>
      </c>
      <c r="CL16" s="135">
        <v>1</v>
      </c>
      <c r="CM16" s="135">
        <v>1</v>
      </c>
      <c r="CN16" s="135">
        <v>1</v>
      </c>
      <c r="CO16" s="135">
        <v>1</v>
      </c>
      <c r="CP16" s="135">
        <v>1</v>
      </c>
      <c r="CQ16" s="135">
        <v>1</v>
      </c>
      <c r="CR16" s="221">
        <v>1</v>
      </c>
      <c r="CS16" s="221">
        <v>1</v>
      </c>
      <c r="CT16" s="221">
        <v>1</v>
      </c>
      <c r="CU16" s="221">
        <v>1</v>
      </c>
      <c r="CV16" s="221">
        <v>1</v>
      </c>
      <c r="CW16" s="221"/>
      <c r="CX16" s="221"/>
      <c r="CY16" s="222"/>
      <c r="CZ16" s="222"/>
      <c r="DA16" s="222"/>
      <c r="DB16" s="222"/>
      <c r="DC16" s="222"/>
      <c r="DD16" s="222"/>
      <c r="DE16" s="222"/>
      <c r="DF16" s="222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1"/>
      <c r="DR16" s="131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250"/>
      <c r="FH16" s="250"/>
      <c r="FI16" s="250"/>
      <c r="FJ16" s="250"/>
      <c r="FK16" s="250"/>
      <c r="FL16" s="250"/>
      <c r="FM16" s="250"/>
      <c r="FN16" s="250"/>
      <c r="FO16" s="250"/>
      <c r="FP16" s="250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4"/>
      <c r="GD16" s="134"/>
      <c r="GE16" s="134"/>
      <c r="GF16" s="52"/>
      <c r="GG16" s="52"/>
      <c r="GH16" s="52"/>
      <c r="GI16" s="52"/>
      <c r="GJ16" s="52"/>
      <c r="GK16" s="52"/>
      <c r="GL16" s="52"/>
      <c r="GM16" s="50"/>
      <c r="GN16" s="53"/>
      <c r="GO16" s="54"/>
      <c r="GP16" s="55"/>
      <c r="GQ16" s="49"/>
      <c r="GR16" s="52"/>
      <c r="GS16" s="52"/>
      <c r="GT16" s="52"/>
      <c r="GU16" s="50"/>
      <c r="GV16" s="51"/>
    </row>
    <row r="17" spans="1:204">
      <c r="A17" s="47">
        <f>Classe!B24</f>
        <v>0</v>
      </c>
      <c r="B17" s="56">
        <f>Classe!C24</f>
        <v>0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4"/>
      <c r="N17" s="134"/>
      <c r="O17" s="134"/>
      <c r="P17" s="134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217"/>
      <c r="AB17" s="218"/>
      <c r="AC17" s="218"/>
      <c r="AD17" s="218"/>
      <c r="AE17" s="218"/>
      <c r="AF17" s="218"/>
      <c r="AG17" s="131"/>
      <c r="AH17" s="131"/>
      <c r="AI17" s="131"/>
      <c r="AJ17" s="131"/>
      <c r="AK17" s="131"/>
      <c r="AL17" s="131"/>
      <c r="AM17" s="134"/>
      <c r="AN17" s="134"/>
      <c r="AO17" s="134"/>
      <c r="AP17" s="134"/>
      <c r="AQ17" s="131"/>
      <c r="AR17" s="131"/>
      <c r="AS17" s="131"/>
      <c r="AT17" s="131"/>
      <c r="AU17" s="131"/>
      <c r="AV17" s="131"/>
      <c r="AW17" s="131"/>
      <c r="AX17" s="131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2"/>
      <c r="BN17" s="133"/>
      <c r="BO17" s="135">
        <v>1</v>
      </c>
      <c r="BP17" s="135">
        <v>1</v>
      </c>
      <c r="BQ17" s="135">
        <v>1</v>
      </c>
      <c r="BR17" s="135">
        <v>1</v>
      </c>
      <c r="BS17" s="135">
        <v>1</v>
      </c>
      <c r="BT17" s="135">
        <v>1</v>
      </c>
      <c r="BU17" s="135">
        <v>1</v>
      </c>
      <c r="BV17" s="136">
        <v>1</v>
      </c>
      <c r="BW17" s="136">
        <v>1</v>
      </c>
      <c r="BX17" s="136">
        <v>1</v>
      </c>
      <c r="BY17" s="136">
        <v>1</v>
      </c>
      <c r="BZ17" s="136">
        <v>1</v>
      </c>
      <c r="CA17" s="136">
        <v>1</v>
      </c>
      <c r="CB17" s="136">
        <v>1</v>
      </c>
      <c r="CC17" s="136">
        <v>1</v>
      </c>
      <c r="CD17" s="136">
        <v>1</v>
      </c>
      <c r="CE17" s="136">
        <v>1</v>
      </c>
      <c r="CF17" s="137">
        <v>1</v>
      </c>
      <c r="CG17" s="137">
        <v>1</v>
      </c>
      <c r="CH17" s="137">
        <v>1</v>
      </c>
      <c r="CI17" s="137">
        <v>1</v>
      </c>
      <c r="CJ17" s="135">
        <v>1</v>
      </c>
      <c r="CK17" s="135">
        <v>1</v>
      </c>
      <c r="CL17" s="135">
        <v>1</v>
      </c>
      <c r="CM17" s="135">
        <v>1</v>
      </c>
      <c r="CN17" s="135">
        <v>1</v>
      </c>
      <c r="CO17" s="135">
        <v>1</v>
      </c>
      <c r="CP17" s="135">
        <v>1</v>
      </c>
      <c r="CQ17" s="135">
        <v>1</v>
      </c>
      <c r="CR17" s="221">
        <v>1</v>
      </c>
      <c r="CS17" s="221">
        <v>1</v>
      </c>
      <c r="CT17" s="221">
        <v>1</v>
      </c>
      <c r="CU17" s="221">
        <v>1</v>
      </c>
      <c r="CV17" s="221">
        <v>1</v>
      </c>
      <c r="CW17" s="221"/>
      <c r="CX17" s="221"/>
      <c r="CY17" s="222"/>
      <c r="CZ17" s="222"/>
      <c r="DA17" s="222"/>
      <c r="DB17" s="222"/>
      <c r="DC17" s="222"/>
      <c r="DD17" s="222"/>
      <c r="DE17" s="222"/>
      <c r="DF17" s="222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1"/>
      <c r="DR17" s="131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250"/>
      <c r="FH17" s="250"/>
      <c r="FI17" s="250"/>
      <c r="FJ17" s="250"/>
      <c r="FK17" s="250"/>
      <c r="FL17" s="250"/>
      <c r="FM17" s="250"/>
      <c r="FN17" s="250"/>
      <c r="FO17" s="250"/>
      <c r="FP17" s="250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4"/>
      <c r="GD17" s="134"/>
      <c r="GE17" s="134"/>
      <c r="GF17" s="52"/>
      <c r="GG17" s="52"/>
      <c r="GH17" s="52"/>
      <c r="GI17" s="52"/>
      <c r="GJ17" s="52"/>
      <c r="GK17" s="52"/>
      <c r="GL17" s="52"/>
      <c r="GM17" s="50"/>
      <c r="GN17" s="53"/>
      <c r="GO17" s="54"/>
      <c r="GP17" s="55"/>
      <c r="GQ17" s="49"/>
      <c r="GR17" s="52"/>
      <c r="GS17" s="52"/>
      <c r="GT17" s="52"/>
      <c r="GU17" s="50"/>
      <c r="GV17" s="51"/>
    </row>
    <row r="18" spans="1:204">
      <c r="A18" s="47">
        <f>Classe!B25</f>
        <v>0</v>
      </c>
      <c r="B18" s="56">
        <f>Classe!C25</f>
        <v>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4"/>
      <c r="N18" s="134"/>
      <c r="O18" s="134"/>
      <c r="P18" s="134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217"/>
      <c r="AB18" s="218"/>
      <c r="AC18" s="218"/>
      <c r="AD18" s="218"/>
      <c r="AE18" s="218"/>
      <c r="AF18" s="218"/>
      <c r="AG18" s="131"/>
      <c r="AH18" s="131"/>
      <c r="AI18" s="131"/>
      <c r="AJ18" s="131"/>
      <c r="AK18" s="131"/>
      <c r="AL18" s="131"/>
      <c r="AM18" s="134"/>
      <c r="AN18" s="134"/>
      <c r="AO18" s="134"/>
      <c r="AP18" s="134"/>
      <c r="AQ18" s="131"/>
      <c r="AR18" s="131"/>
      <c r="AS18" s="131"/>
      <c r="AT18" s="131"/>
      <c r="AU18" s="131"/>
      <c r="AV18" s="131"/>
      <c r="AW18" s="131"/>
      <c r="AX18" s="131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2"/>
      <c r="BN18" s="133"/>
      <c r="BO18" s="135">
        <v>1</v>
      </c>
      <c r="BP18" s="135">
        <v>1</v>
      </c>
      <c r="BQ18" s="135">
        <v>1</v>
      </c>
      <c r="BR18" s="135">
        <v>1</v>
      </c>
      <c r="BS18" s="135">
        <v>1</v>
      </c>
      <c r="BT18" s="135">
        <v>1</v>
      </c>
      <c r="BU18" s="135">
        <v>1</v>
      </c>
      <c r="BV18" s="136">
        <v>1</v>
      </c>
      <c r="BW18" s="136">
        <v>1</v>
      </c>
      <c r="BX18" s="136">
        <v>1</v>
      </c>
      <c r="BY18" s="136">
        <v>1</v>
      </c>
      <c r="BZ18" s="136">
        <v>1</v>
      </c>
      <c r="CA18" s="136">
        <v>1</v>
      </c>
      <c r="CB18" s="136">
        <v>1</v>
      </c>
      <c r="CC18" s="136">
        <v>1</v>
      </c>
      <c r="CD18" s="136">
        <v>1</v>
      </c>
      <c r="CE18" s="136">
        <v>1</v>
      </c>
      <c r="CF18" s="137">
        <v>1</v>
      </c>
      <c r="CG18" s="137">
        <v>1</v>
      </c>
      <c r="CH18" s="137">
        <v>1</v>
      </c>
      <c r="CI18" s="137">
        <v>1</v>
      </c>
      <c r="CJ18" s="135">
        <v>1</v>
      </c>
      <c r="CK18" s="135">
        <v>1</v>
      </c>
      <c r="CL18" s="135">
        <v>1</v>
      </c>
      <c r="CM18" s="135">
        <v>1</v>
      </c>
      <c r="CN18" s="135">
        <v>1</v>
      </c>
      <c r="CO18" s="135">
        <v>1</v>
      </c>
      <c r="CP18" s="135">
        <v>1</v>
      </c>
      <c r="CQ18" s="135">
        <v>1</v>
      </c>
      <c r="CR18" s="221">
        <v>1</v>
      </c>
      <c r="CS18" s="221">
        <v>1</v>
      </c>
      <c r="CT18" s="221">
        <v>1</v>
      </c>
      <c r="CU18" s="221">
        <v>1</v>
      </c>
      <c r="CV18" s="221">
        <v>1</v>
      </c>
      <c r="CW18" s="221"/>
      <c r="CX18" s="221"/>
      <c r="CY18" s="222"/>
      <c r="CZ18" s="222"/>
      <c r="DA18" s="222"/>
      <c r="DB18" s="222"/>
      <c r="DC18" s="222"/>
      <c r="DD18" s="222"/>
      <c r="DE18" s="222"/>
      <c r="DF18" s="222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1"/>
      <c r="DR18" s="131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250"/>
      <c r="FH18" s="250"/>
      <c r="FI18" s="250"/>
      <c r="FJ18" s="250"/>
      <c r="FK18" s="250"/>
      <c r="FL18" s="250"/>
      <c r="FM18" s="250"/>
      <c r="FN18" s="250"/>
      <c r="FO18" s="250"/>
      <c r="FP18" s="250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4"/>
      <c r="GD18" s="134"/>
      <c r="GE18" s="134"/>
      <c r="GF18" s="52"/>
      <c r="GG18" s="52"/>
      <c r="GH18" s="52"/>
      <c r="GI18" s="52"/>
      <c r="GJ18" s="52"/>
      <c r="GK18" s="52"/>
      <c r="GL18" s="52"/>
      <c r="GM18" s="50"/>
      <c r="GN18" s="53"/>
      <c r="GO18" s="54"/>
      <c r="GP18" s="55"/>
      <c r="GQ18" s="49"/>
      <c r="GR18" s="52"/>
      <c r="GS18" s="52"/>
      <c r="GT18" s="52"/>
      <c r="GU18" s="50"/>
      <c r="GV18" s="51"/>
    </row>
    <row r="19" spans="1:204">
      <c r="A19" s="47">
        <f>Classe!B26</f>
        <v>0</v>
      </c>
      <c r="B19" s="56">
        <f>Classe!C26</f>
        <v>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4"/>
      <c r="N19" s="134"/>
      <c r="O19" s="134"/>
      <c r="P19" s="134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217"/>
      <c r="AB19" s="218"/>
      <c r="AC19" s="218"/>
      <c r="AD19" s="218"/>
      <c r="AE19" s="218"/>
      <c r="AF19" s="218"/>
      <c r="AG19" s="131"/>
      <c r="AH19" s="131"/>
      <c r="AI19" s="131"/>
      <c r="AJ19" s="131"/>
      <c r="AK19" s="131"/>
      <c r="AL19" s="131"/>
      <c r="AM19" s="134"/>
      <c r="AN19" s="134"/>
      <c r="AO19" s="134"/>
      <c r="AP19" s="134"/>
      <c r="AQ19" s="131"/>
      <c r="AR19" s="131"/>
      <c r="AS19" s="131"/>
      <c r="AT19" s="131"/>
      <c r="AU19" s="131"/>
      <c r="AV19" s="131"/>
      <c r="AW19" s="131"/>
      <c r="AX19" s="131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2"/>
      <c r="BN19" s="133"/>
      <c r="BO19" s="135">
        <v>1</v>
      </c>
      <c r="BP19" s="135">
        <v>1</v>
      </c>
      <c r="BQ19" s="135">
        <v>1</v>
      </c>
      <c r="BR19" s="135">
        <v>1</v>
      </c>
      <c r="BS19" s="135">
        <v>1</v>
      </c>
      <c r="BT19" s="135">
        <v>1</v>
      </c>
      <c r="BU19" s="135">
        <v>1</v>
      </c>
      <c r="BV19" s="136">
        <v>1</v>
      </c>
      <c r="BW19" s="136">
        <v>1</v>
      </c>
      <c r="BX19" s="136">
        <v>1</v>
      </c>
      <c r="BY19" s="136">
        <v>1</v>
      </c>
      <c r="BZ19" s="136">
        <v>1</v>
      </c>
      <c r="CA19" s="136">
        <v>1</v>
      </c>
      <c r="CB19" s="136">
        <v>1</v>
      </c>
      <c r="CC19" s="136">
        <v>1</v>
      </c>
      <c r="CD19" s="136">
        <v>1</v>
      </c>
      <c r="CE19" s="136">
        <v>1</v>
      </c>
      <c r="CF19" s="137">
        <v>1</v>
      </c>
      <c r="CG19" s="137">
        <v>1</v>
      </c>
      <c r="CH19" s="137">
        <v>1</v>
      </c>
      <c r="CI19" s="137">
        <v>1</v>
      </c>
      <c r="CJ19" s="135">
        <v>1</v>
      </c>
      <c r="CK19" s="135">
        <v>1</v>
      </c>
      <c r="CL19" s="135">
        <v>1</v>
      </c>
      <c r="CM19" s="135">
        <v>1</v>
      </c>
      <c r="CN19" s="135">
        <v>1</v>
      </c>
      <c r="CO19" s="135">
        <v>1</v>
      </c>
      <c r="CP19" s="135">
        <v>1</v>
      </c>
      <c r="CQ19" s="135">
        <v>1</v>
      </c>
      <c r="CR19" s="221">
        <v>1</v>
      </c>
      <c r="CS19" s="221">
        <v>1</v>
      </c>
      <c r="CT19" s="221">
        <v>1</v>
      </c>
      <c r="CU19" s="221">
        <v>1</v>
      </c>
      <c r="CV19" s="221">
        <v>1</v>
      </c>
      <c r="CW19" s="221"/>
      <c r="CX19" s="221"/>
      <c r="CY19" s="222"/>
      <c r="CZ19" s="222"/>
      <c r="DA19" s="222"/>
      <c r="DB19" s="222"/>
      <c r="DC19" s="222"/>
      <c r="DD19" s="222"/>
      <c r="DE19" s="222"/>
      <c r="DF19" s="222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1"/>
      <c r="DR19" s="131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250"/>
      <c r="FH19" s="250"/>
      <c r="FI19" s="250"/>
      <c r="FJ19" s="250"/>
      <c r="FK19" s="250"/>
      <c r="FL19" s="250"/>
      <c r="FM19" s="250"/>
      <c r="FN19" s="250"/>
      <c r="FO19" s="250"/>
      <c r="FP19" s="250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4"/>
      <c r="GD19" s="134"/>
      <c r="GE19" s="134"/>
      <c r="GF19" s="52"/>
      <c r="GG19" s="52"/>
      <c r="GH19" s="52"/>
      <c r="GI19" s="52"/>
      <c r="GJ19" s="52"/>
      <c r="GK19" s="52"/>
      <c r="GL19" s="52"/>
      <c r="GM19" s="50"/>
      <c r="GN19" s="53"/>
      <c r="GO19" s="54"/>
      <c r="GP19" s="55"/>
      <c r="GQ19" s="49"/>
      <c r="GR19" s="52"/>
      <c r="GS19" s="52"/>
      <c r="GT19" s="52"/>
      <c r="GU19" s="50"/>
      <c r="GV19" s="51"/>
    </row>
    <row r="20" spans="1:204">
      <c r="A20" s="47">
        <f>Classe!B27</f>
        <v>0</v>
      </c>
      <c r="B20" s="56">
        <f>Classe!C27</f>
        <v>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4"/>
      <c r="N20" s="134"/>
      <c r="O20" s="134"/>
      <c r="P20" s="134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217"/>
      <c r="AB20" s="218"/>
      <c r="AC20" s="218"/>
      <c r="AD20" s="218"/>
      <c r="AE20" s="218"/>
      <c r="AF20" s="218"/>
      <c r="AG20" s="131"/>
      <c r="AH20" s="131"/>
      <c r="AI20" s="131"/>
      <c r="AJ20" s="131"/>
      <c r="AK20" s="131"/>
      <c r="AL20" s="131"/>
      <c r="AM20" s="134"/>
      <c r="AN20" s="134"/>
      <c r="AO20" s="134"/>
      <c r="AP20" s="134"/>
      <c r="AQ20" s="131"/>
      <c r="AR20" s="131"/>
      <c r="AS20" s="131"/>
      <c r="AT20" s="131"/>
      <c r="AU20" s="131"/>
      <c r="AV20" s="131"/>
      <c r="AW20" s="131"/>
      <c r="AX20" s="131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2"/>
      <c r="BN20" s="133"/>
      <c r="BO20" s="135">
        <v>1</v>
      </c>
      <c r="BP20" s="135">
        <v>1</v>
      </c>
      <c r="BQ20" s="135">
        <v>1</v>
      </c>
      <c r="BR20" s="135">
        <v>1</v>
      </c>
      <c r="BS20" s="135">
        <v>1</v>
      </c>
      <c r="BT20" s="135">
        <v>1</v>
      </c>
      <c r="BU20" s="135">
        <v>1</v>
      </c>
      <c r="BV20" s="136">
        <v>1</v>
      </c>
      <c r="BW20" s="136">
        <v>1</v>
      </c>
      <c r="BX20" s="136">
        <v>1</v>
      </c>
      <c r="BY20" s="136">
        <v>1</v>
      </c>
      <c r="BZ20" s="136">
        <v>1</v>
      </c>
      <c r="CA20" s="136">
        <v>1</v>
      </c>
      <c r="CB20" s="136">
        <v>1</v>
      </c>
      <c r="CC20" s="136">
        <v>1</v>
      </c>
      <c r="CD20" s="136">
        <v>1</v>
      </c>
      <c r="CE20" s="136">
        <v>1</v>
      </c>
      <c r="CF20" s="137">
        <v>1</v>
      </c>
      <c r="CG20" s="137">
        <v>1</v>
      </c>
      <c r="CH20" s="137">
        <v>1</v>
      </c>
      <c r="CI20" s="137">
        <v>1</v>
      </c>
      <c r="CJ20" s="135">
        <v>1</v>
      </c>
      <c r="CK20" s="135">
        <v>1</v>
      </c>
      <c r="CL20" s="135">
        <v>1</v>
      </c>
      <c r="CM20" s="135">
        <v>1</v>
      </c>
      <c r="CN20" s="135">
        <v>1</v>
      </c>
      <c r="CO20" s="135">
        <v>1</v>
      </c>
      <c r="CP20" s="135">
        <v>1</v>
      </c>
      <c r="CQ20" s="135">
        <v>1</v>
      </c>
      <c r="CR20" s="221">
        <v>1</v>
      </c>
      <c r="CS20" s="221">
        <v>1</v>
      </c>
      <c r="CT20" s="221">
        <v>1</v>
      </c>
      <c r="CU20" s="221">
        <v>1</v>
      </c>
      <c r="CV20" s="221">
        <v>1</v>
      </c>
      <c r="CW20" s="221"/>
      <c r="CX20" s="221"/>
      <c r="CY20" s="222"/>
      <c r="CZ20" s="222"/>
      <c r="DA20" s="222"/>
      <c r="DB20" s="222"/>
      <c r="DC20" s="222"/>
      <c r="DD20" s="222"/>
      <c r="DE20" s="222"/>
      <c r="DF20" s="222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1"/>
      <c r="DR20" s="131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250"/>
      <c r="FH20" s="250"/>
      <c r="FI20" s="250"/>
      <c r="FJ20" s="250"/>
      <c r="FK20" s="250"/>
      <c r="FL20" s="250"/>
      <c r="FM20" s="250"/>
      <c r="FN20" s="250"/>
      <c r="FO20" s="250"/>
      <c r="FP20" s="250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4"/>
      <c r="GD20" s="134"/>
      <c r="GE20" s="134"/>
      <c r="GF20" s="52"/>
      <c r="GG20" s="52"/>
      <c r="GH20" s="52"/>
      <c r="GI20" s="52"/>
      <c r="GJ20" s="52"/>
      <c r="GK20" s="52"/>
      <c r="GL20" s="52"/>
      <c r="GM20" s="50"/>
      <c r="GN20" s="53"/>
      <c r="GO20" s="54"/>
      <c r="GP20" s="55"/>
      <c r="GQ20" s="49"/>
      <c r="GR20" s="52"/>
      <c r="GS20" s="52"/>
      <c r="GT20" s="52"/>
      <c r="GU20" s="50"/>
      <c r="GV20" s="51"/>
    </row>
    <row r="21" spans="1:204">
      <c r="A21" s="47">
        <f>Classe!B28</f>
        <v>0</v>
      </c>
      <c r="B21" s="56">
        <f>Classe!C28</f>
        <v>0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4"/>
      <c r="N21" s="134"/>
      <c r="O21" s="134"/>
      <c r="P21" s="134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217"/>
      <c r="AB21" s="218"/>
      <c r="AC21" s="218"/>
      <c r="AD21" s="218"/>
      <c r="AE21" s="218"/>
      <c r="AF21" s="218"/>
      <c r="AG21" s="131"/>
      <c r="AH21" s="131"/>
      <c r="AI21" s="131"/>
      <c r="AJ21" s="131"/>
      <c r="AK21" s="131"/>
      <c r="AL21" s="131"/>
      <c r="AM21" s="134"/>
      <c r="AN21" s="134"/>
      <c r="AO21" s="134"/>
      <c r="AP21" s="134"/>
      <c r="AQ21" s="131"/>
      <c r="AR21" s="131"/>
      <c r="AS21" s="131"/>
      <c r="AT21" s="131"/>
      <c r="AU21" s="131"/>
      <c r="AV21" s="131"/>
      <c r="AW21" s="131"/>
      <c r="AX21" s="131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2"/>
      <c r="BN21" s="133"/>
      <c r="BO21" s="135">
        <v>1</v>
      </c>
      <c r="BP21" s="135">
        <v>1</v>
      </c>
      <c r="BQ21" s="135">
        <v>1</v>
      </c>
      <c r="BR21" s="135">
        <v>1</v>
      </c>
      <c r="BS21" s="135">
        <v>1</v>
      </c>
      <c r="BT21" s="135">
        <v>1</v>
      </c>
      <c r="BU21" s="135">
        <v>1</v>
      </c>
      <c r="BV21" s="136">
        <v>1</v>
      </c>
      <c r="BW21" s="136">
        <v>1</v>
      </c>
      <c r="BX21" s="136">
        <v>1</v>
      </c>
      <c r="BY21" s="136">
        <v>1</v>
      </c>
      <c r="BZ21" s="136">
        <v>1</v>
      </c>
      <c r="CA21" s="136">
        <v>1</v>
      </c>
      <c r="CB21" s="136">
        <v>1</v>
      </c>
      <c r="CC21" s="136">
        <v>1</v>
      </c>
      <c r="CD21" s="136">
        <v>1</v>
      </c>
      <c r="CE21" s="136">
        <v>1</v>
      </c>
      <c r="CF21" s="137">
        <v>1</v>
      </c>
      <c r="CG21" s="137">
        <v>1</v>
      </c>
      <c r="CH21" s="137">
        <v>1</v>
      </c>
      <c r="CI21" s="137">
        <v>1</v>
      </c>
      <c r="CJ21" s="135">
        <v>1</v>
      </c>
      <c r="CK21" s="135">
        <v>1</v>
      </c>
      <c r="CL21" s="135">
        <v>1</v>
      </c>
      <c r="CM21" s="135">
        <v>1</v>
      </c>
      <c r="CN21" s="135">
        <v>1</v>
      </c>
      <c r="CO21" s="135">
        <v>1</v>
      </c>
      <c r="CP21" s="135">
        <v>1</v>
      </c>
      <c r="CQ21" s="135">
        <v>1</v>
      </c>
      <c r="CR21" s="221">
        <v>1</v>
      </c>
      <c r="CS21" s="221">
        <v>1</v>
      </c>
      <c r="CT21" s="221">
        <v>1</v>
      </c>
      <c r="CU21" s="221">
        <v>1</v>
      </c>
      <c r="CV21" s="221">
        <v>1</v>
      </c>
      <c r="CW21" s="221"/>
      <c r="CX21" s="221"/>
      <c r="CY21" s="222"/>
      <c r="CZ21" s="222"/>
      <c r="DA21" s="222"/>
      <c r="DB21" s="222"/>
      <c r="DC21" s="222"/>
      <c r="DD21" s="222"/>
      <c r="DE21" s="222"/>
      <c r="DF21" s="222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1"/>
      <c r="DR21" s="131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250"/>
      <c r="FH21" s="250"/>
      <c r="FI21" s="250"/>
      <c r="FJ21" s="250"/>
      <c r="FK21" s="250"/>
      <c r="FL21" s="250"/>
      <c r="FM21" s="250"/>
      <c r="FN21" s="250"/>
      <c r="FO21" s="250"/>
      <c r="FP21" s="250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4"/>
      <c r="GD21" s="134"/>
      <c r="GE21" s="134"/>
      <c r="GF21" s="52"/>
      <c r="GG21" s="52"/>
      <c r="GH21" s="52"/>
      <c r="GI21" s="52"/>
      <c r="GJ21" s="52"/>
      <c r="GK21" s="52"/>
      <c r="GL21" s="52"/>
      <c r="GM21" s="50"/>
      <c r="GN21" s="53"/>
      <c r="GO21" s="54"/>
      <c r="GP21" s="55"/>
      <c r="GQ21" s="49"/>
      <c r="GR21" s="52"/>
      <c r="GS21" s="52"/>
      <c r="GT21" s="52"/>
      <c r="GU21" s="50"/>
      <c r="GV21" s="51"/>
    </row>
    <row r="22" spans="1:204">
      <c r="A22" s="47">
        <f>Classe!B29</f>
        <v>0</v>
      </c>
      <c r="B22" s="56">
        <f>Classe!C29</f>
        <v>0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4"/>
      <c r="N22" s="134"/>
      <c r="O22" s="134"/>
      <c r="P22" s="134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217"/>
      <c r="AB22" s="218"/>
      <c r="AC22" s="218"/>
      <c r="AD22" s="218"/>
      <c r="AE22" s="218"/>
      <c r="AF22" s="218"/>
      <c r="AG22" s="131"/>
      <c r="AH22" s="131"/>
      <c r="AI22" s="131"/>
      <c r="AJ22" s="131"/>
      <c r="AK22" s="131"/>
      <c r="AL22" s="131"/>
      <c r="AM22" s="134"/>
      <c r="AN22" s="134"/>
      <c r="AO22" s="134"/>
      <c r="AP22" s="134"/>
      <c r="AQ22" s="131"/>
      <c r="AR22" s="131"/>
      <c r="AS22" s="131"/>
      <c r="AT22" s="131"/>
      <c r="AU22" s="131"/>
      <c r="AV22" s="131"/>
      <c r="AW22" s="131"/>
      <c r="AX22" s="131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2"/>
      <c r="BN22" s="133"/>
      <c r="BO22" s="135">
        <v>1</v>
      </c>
      <c r="BP22" s="135">
        <v>1</v>
      </c>
      <c r="BQ22" s="135">
        <v>1</v>
      </c>
      <c r="BR22" s="135">
        <v>1</v>
      </c>
      <c r="BS22" s="135">
        <v>1</v>
      </c>
      <c r="BT22" s="135">
        <v>1</v>
      </c>
      <c r="BU22" s="135">
        <v>1</v>
      </c>
      <c r="BV22" s="136">
        <v>1</v>
      </c>
      <c r="BW22" s="136">
        <v>1</v>
      </c>
      <c r="BX22" s="136">
        <v>1</v>
      </c>
      <c r="BY22" s="136">
        <v>1</v>
      </c>
      <c r="BZ22" s="136">
        <v>1</v>
      </c>
      <c r="CA22" s="136">
        <v>1</v>
      </c>
      <c r="CB22" s="136">
        <v>1</v>
      </c>
      <c r="CC22" s="136">
        <v>1</v>
      </c>
      <c r="CD22" s="136">
        <v>1</v>
      </c>
      <c r="CE22" s="136">
        <v>1</v>
      </c>
      <c r="CF22" s="137">
        <v>1</v>
      </c>
      <c r="CG22" s="137">
        <v>1</v>
      </c>
      <c r="CH22" s="137">
        <v>1</v>
      </c>
      <c r="CI22" s="137">
        <v>1</v>
      </c>
      <c r="CJ22" s="135">
        <v>1</v>
      </c>
      <c r="CK22" s="135">
        <v>1</v>
      </c>
      <c r="CL22" s="135">
        <v>1</v>
      </c>
      <c r="CM22" s="135">
        <v>1</v>
      </c>
      <c r="CN22" s="135">
        <v>1</v>
      </c>
      <c r="CO22" s="135">
        <v>1</v>
      </c>
      <c r="CP22" s="135">
        <v>1</v>
      </c>
      <c r="CQ22" s="135">
        <v>1</v>
      </c>
      <c r="CR22" s="221">
        <v>1</v>
      </c>
      <c r="CS22" s="221">
        <v>1</v>
      </c>
      <c r="CT22" s="221">
        <v>1</v>
      </c>
      <c r="CU22" s="221">
        <v>1</v>
      </c>
      <c r="CV22" s="221">
        <v>1</v>
      </c>
      <c r="CW22" s="221"/>
      <c r="CX22" s="221"/>
      <c r="CY22" s="222"/>
      <c r="CZ22" s="222"/>
      <c r="DA22" s="222"/>
      <c r="DB22" s="222"/>
      <c r="DC22" s="222"/>
      <c r="DD22" s="222"/>
      <c r="DE22" s="222"/>
      <c r="DF22" s="222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1"/>
      <c r="DR22" s="131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250"/>
      <c r="FH22" s="250"/>
      <c r="FI22" s="250"/>
      <c r="FJ22" s="250"/>
      <c r="FK22" s="250"/>
      <c r="FL22" s="250"/>
      <c r="FM22" s="250"/>
      <c r="FN22" s="250"/>
      <c r="FO22" s="250"/>
      <c r="FP22" s="250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4"/>
      <c r="GD22" s="134"/>
      <c r="GE22" s="134"/>
      <c r="GF22" s="52"/>
      <c r="GG22" s="52"/>
      <c r="GH22" s="52"/>
      <c r="GI22" s="52"/>
      <c r="GJ22" s="52"/>
      <c r="GK22" s="52"/>
      <c r="GL22" s="52"/>
      <c r="GM22" s="50"/>
      <c r="GN22" s="53"/>
      <c r="GO22" s="54"/>
      <c r="GP22" s="55"/>
      <c r="GQ22" s="49"/>
      <c r="GR22" s="52"/>
      <c r="GS22" s="52"/>
      <c r="GT22" s="52"/>
      <c r="GU22" s="50"/>
      <c r="GV22" s="51"/>
    </row>
    <row r="23" spans="1:204">
      <c r="A23" s="47">
        <f>Classe!B30</f>
        <v>0</v>
      </c>
      <c r="B23" s="56">
        <f>Classe!C30</f>
        <v>0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4"/>
      <c r="N23" s="134"/>
      <c r="O23" s="134"/>
      <c r="P23" s="134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217"/>
      <c r="AB23" s="218"/>
      <c r="AC23" s="218"/>
      <c r="AD23" s="218"/>
      <c r="AE23" s="218"/>
      <c r="AF23" s="218"/>
      <c r="AG23" s="131"/>
      <c r="AH23" s="131"/>
      <c r="AI23" s="131"/>
      <c r="AJ23" s="131"/>
      <c r="AK23" s="131"/>
      <c r="AL23" s="131"/>
      <c r="AM23" s="134"/>
      <c r="AN23" s="134"/>
      <c r="AO23" s="134"/>
      <c r="AP23" s="134"/>
      <c r="AQ23" s="131"/>
      <c r="AR23" s="131"/>
      <c r="AS23" s="131"/>
      <c r="AT23" s="131"/>
      <c r="AU23" s="131"/>
      <c r="AV23" s="131"/>
      <c r="AW23" s="131"/>
      <c r="AX23" s="131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2"/>
      <c r="BN23" s="133"/>
      <c r="BO23" s="135">
        <v>1</v>
      </c>
      <c r="BP23" s="135">
        <v>1</v>
      </c>
      <c r="BQ23" s="135">
        <v>1</v>
      </c>
      <c r="BR23" s="135">
        <v>1</v>
      </c>
      <c r="BS23" s="135">
        <v>1</v>
      </c>
      <c r="BT23" s="135">
        <v>1</v>
      </c>
      <c r="BU23" s="135">
        <v>1</v>
      </c>
      <c r="BV23" s="136">
        <v>1</v>
      </c>
      <c r="BW23" s="136">
        <v>1</v>
      </c>
      <c r="BX23" s="136">
        <v>1</v>
      </c>
      <c r="BY23" s="136">
        <v>1</v>
      </c>
      <c r="BZ23" s="136">
        <v>1</v>
      </c>
      <c r="CA23" s="136">
        <v>1</v>
      </c>
      <c r="CB23" s="136">
        <v>1</v>
      </c>
      <c r="CC23" s="136">
        <v>1</v>
      </c>
      <c r="CD23" s="136">
        <v>1</v>
      </c>
      <c r="CE23" s="136">
        <v>1</v>
      </c>
      <c r="CF23" s="137">
        <v>1</v>
      </c>
      <c r="CG23" s="137">
        <v>1</v>
      </c>
      <c r="CH23" s="137">
        <v>1</v>
      </c>
      <c r="CI23" s="137">
        <v>1</v>
      </c>
      <c r="CJ23" s="135">
        <v>1</v>
      </c>
      <c r="CK23" s="135">
        <v>1</v>
      </c>
      <c r="CL23" s="135">
        <v>1</v>
      </c>
      <c r="CM23" s="135">
        <v>1</v>
      </c>
      <c r="CN23" s="135">
        <v>1</v>
      </c>
      <c r="CO23" s="135">
        <v>1</v>
      </c>
      <c r="CP23" s="135">
        <v>1</v>
      </c>
      <c r="CQ23" s="135">
        <v>1</v>
      </c>
      <c r="CR23" s="221">
        <v>1</v>
      </c>
      <c r="CS23" s="221">
        <v>1</v>
      </c>
      <c r="CT23" s="221">
        <v>1</v>
      </c>
      <c r="CU23" s="221">
        <v>1</v>
      </c>
      <c r="CV23" s="221">
        <v>1</v>
      </c>
      <c r="CW23" s="221"/>
      <c r="CX23" s="221"/>
      <c r="CY23" s="222"/>
      <c r="CZ23" s="222"/>
      <c r="DA23" s="222"/>
      <c r="DB23" s="222"/>
      <c r="DC23" s="222"/>
      <c r="DD23" s="222"/>
      <c r="DE23" s="222"/>
      <c r="DF23" s="222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1"/>
      <c r="DR23" s="131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250"/>
      <c r="FH23" s="250"/>
      <c r="FI23" s="250"/>
      <c r="FJ23" s="250"/>
      <c r="FK23" s="250"/>
      <c r="FL23" s="250"/>
      <c r="FM23" s="250"/>
      <c r="FN23" s="250"/>
      <c r="FO23" s="250"/>
      <c r="FP23" s="250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4"/>
      <c r="GD23" s="134"/>
      <c r="GE23" s="134"/>
      <c r="GF23" s="52"/>
      <c r="GG23" s="52"/>
      <c r="GH23" s="52"/>
      <c r="GI23" s="52"/>
      <c r="GJ23" s="52"/>
      <c r="GK23" s="52"/>
      <c r="GL23" s="52"/>
      <c r="GM23" s="50"/>
      <c r="GN23" s="53"/>
      <c r="GO23" s="54"/>
      <c r="GP23" s="55"/>
      <c r="GQ23" s="49"/>
      <c r="GR23" s="52"/>
      <c r="GS23" s="52"/>
      <c r="GT23" s="52"/>
      <c r="GU23" s="50"/>
      <c r="GV23" s="51"/>
    </row>
    <row r="24" spans="1:204">
      <c r="A24" s="47">
        <f>Classe!B31</f>
        <v>0</v>
      </c>
      <c r="B24" s="56">
        <f>Classe!C31</f>
        <v>0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4"/>
      <c r="N24" s="134"/>
      <c r="O24" s="134"/>
      <c r="P24" s="134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217"/>
      <c r="AB24" s="218"/>
      <c r="AC24" s="218"/>
      <c r="AD24" s="218"/>
      <c r="AE24" s="218"/>
      <c r="AF24" s="218"/>
      <c r="AG24" s="131"/>
      <c r="AH24" s="131"/>
      <c r="AI24" s="131"/>
      <c r="AJ24" s="131"/>
      <c r="AK24" s="131"/>
      <c r="AL24" s="131"/>
      <c r="AM24" s="134"/>
      <c r="AN24" s="134"/>
      <c r="AO24" s="134"/>
      <c r="AP24" s="134"/>
      <c r="AQ24" s="131"/>
      <c r="AR24" s="131"/>
      <c r="AS24" s="131"/>
      <c r="AT24" s="131"/>
      <c r="AU24" s="131"/>
      <c r="AV24" s="131"/>
      <c r="AW24" s="131"/>
      <c r="AX24" s="131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2"/>
      <c r="BN24" s="133"/>
      <c r="BO24" s="135">
        <v>1</v>
      </c>
      <c r="BP24" s="135">
        <v>1</v>
      </c>
      <c r="BQ24" s="135">
        <v>1</v>
      </c>
      <c r="BR24" s="135">
        <v>1</v>
      </c>
      <c r="BS24" s="135">
        <v>1</v>
      </c>
      <c r="BT24" s="135">
        <v>1</v>
      </c>
      <c r="BU24" s="135">
        <v>1</v>
      </c>
      <c r="BV24" s="136">
        <v>1</v>
      </c>
      <c r="BW24" s="136">
        <v>1</v>
      </c>
      <c r="BX24" s="136">
        <v>1</v>
      </c>
      <c r="BY24" s="136">
        <v>1</v>
      </c>
      <c r="BZ24" s="136">
        <v>1</v>
      </c>
      <c r="CA24" s="136">
        <v>1</v>
      </c>
      <c r="CB24" s="136">
        <v>1</v>
      </c>
      <c r="CC24" s="136">
        <v>1</v>
      </c>
      <c r="CD24" s="136">
        <v>1</v>
      </c>
      <c r="CE24" s="136">
        <v>1</v>
      </c>
      <c r="CF24" s="137">
        <v>1</v>
      </c>
      <c r="CG24" s="137">
        <v>1</v>
      </c>
      <c r="CH24" s="137">
        <v>1</v>
      </c>
      <c r="CI24" s="137">
        <v>1</v>
      </c>
      <c r="CJ24" s="135">
        <v>1</v>
      </c>
      <c r="CK24" s="135">
        <v>1</v>
      </c>
      <c r="CL24" s="135">
        <v>1</v>
      </c>
      <c r="CM24" s="135">
        <v>1</v>
      </c>
      <c r="CN24" s="135">
        <v>1</v>
      </c>
      <c r="CO24" s="135">
        <v>1</v>
      </c>
      <c r="CP24" s="135">
        <v>1</v>
      </c>
      <c r="CQ24" s="135">
        <v>1</v>
      </c>
      <c r="CR24" s="221">
        <v>1</v>
      </c>
      <c r="CS24" s="221">
        <v>1</v>
      </c>
      <c r="CT24" s="221">
        <v>1</v>
      </c>
      <c r="CU24" s="221">
        <v>1</v>
      </c>
      <c r="CV24" s="221">
        <v>1</v>
      </c>
      <c r="CW24" s="221"/>
      <c r="CX24" s="221"/>
      <c r="CY24" s="222"/>
      <c r="CZ24" s="222"/>
      <c r="DA24" s="222"/>
      <c r="DB24" s="222"/>
      <c r="DC24" s="222"/>
      <c r="DD24" s="222"/>
      <c r="DE24" s="222"/>
      <c r="DF24" s="222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1"/>
      <c r="DR24" s="131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250"/>
      <c r="FH24" s="250"/>
      <c r="FI24" s="250"/>
      <c r="FJ24" s="250"/>
      <c r="FK24" s="250"/>
      <c r="FL24" s="250"/>
      <c r="FM24" s="250"/>
      <c r="FN24" s="250"/>
      <c r="FO24" s="250"/>
      <c r="FP24" s="250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4"/>
      <c r="GD24" s="134"/>
      <c r="GE24" s="134"/>
      <c r="GF24" s="52"/>
      <c r="GG24" s="52"/>
      <c r="GH24" s="52"/>
      <c r="GI24" s="52"/>
      <c r="GJ24" s="52"/>
      <c r="GK24" s="52"/>
      <c r="GL24" s="52"/>
      <c r="GM24" s="50"/>
      <c r="GN24" s="53"/>
      <c r="GO24" s="54"/>
      <c r="GP24" s="55"/>
      <c r="GQ24" s="49"/>
      <c r="GR24" s="52"/>
      <c r="GS24" s="52"/>
      <c r="GT24" s="52"/>
      <c r="GU24" s="50"/>
      <c r="GV24" s="51"/>
    </row>
    <row r="25" spans="1:204">
      <c r="A25" s="47">
        <f>Classe!B32</f>
        <v>0</v>
      </c>
      <c r="B25" s="56">
        <f>Classe!C32</f>
        <v>0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4"/>
      <c r="N25" s="134"/>
      <c r="O25" s="134"/>
      <c r="P25" s="134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217"/>
      <c r="AB25" s="218"/>
      <c r="AC25" s="218"/>
      <c r="AD25" s="218"/>
      <c r="AE25" s="218"/>
      <c r="AF25" s="218"/>
      <c r="AG25" s="131"/>
      <c r="AH25" s="131"/>
      <c r="AI25" s="131"/>
      <c r="AJ25" s="131"/>
      <c r="AK25" s="131"/>
      <c r="AL25" s="131"/>
      <c r="AM25" s="134"/>
      <c r="AN25" s="134"/>
      <c r="AO25" s="134"/>
      <c r="AP25" s="134"/>
      <c r="AQ25" s="131"/>
      <c r="AR25" s="131"/>
      <c r="AS25" s="131"/>
      <c r="AT25" s="131"/>
      <c r="AU25" s="131"/>
      <c r="AV25" s="131"/>
      <c r="AW25" s="131"/>
      <c r="AX25" s="131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2"/>
      <c r="BN25" s="133"/>
      <c r="BO25" s="135">
        <v>1</v>
      </c>
      <c r="BP25" s="135">
        <v>1</v>
      </c>
      <c r="BQ25" s="135">
        <v>1</v>
      </c>
      <c r="BR25" s="135">
        <v>1</v>
      </c>
      <c r="BS25" s="135">
        <v>1</v>
      </c>
      <c r="BT25" s="135">
        <v>1</v>
      </c>
      <c r="BU25" s="135">
        <v>1</v>
      </c>
      <c r="BV25" s="136">
        <v>1</v>
      </c>
      <c r="BW25" s="136">
        <v>1</v>
      </c>
      <c r="BX25" s="136">
        <v>1</v>
      </c>
      <c r="BY25" s="136">
        <v>1</v>
      </c>
      <c r="BZ25" s="136">
        <v>1</v>
      </c>
      <c r="CA25" s="136">
        <v>1</v>
      </c>
      <c r="CB25" s="136">
        <v>1</v>
      </c>
      <c r="CC25" s="136">
        <v>1</v>
      </c>
      <c r="CD25" s="136">
        <v>1</v>
      </c>
      <c r="CE25" s="136">
        <v>1</v>
      </c>
      <c r="CF25" s="137">
        <v>1</v>
      </c>
      <c r="CG25" s="137">
        <v>1</v>
      </c>
      <c r="CH25" s="137">
        <v>1</v>
      </c>
      <c r="CI25" s="137">
        <v>1</v>
      </c>
      <c r="CJ25" s="135">
        <v>1</v>
      </c>
      <c r="CK25" s="135">
        <v>1</v>
      </c>
      <c r="CL25" s="135">
        <v>1</v>
      </c>
      <c r="CM25" s="135">
        <v>1</v>
      </c>
      <c r="CN25" s="135">
        <v>1</v>
      </c>
      <c r="CO25" s="135">
        <v>1</v>
      </c>
      <c r="CP25" s="135">
        <v>1</v>
      </c>
      <c r="CQ25" s="135">
        <v>1</v>
      </c>
      <c r="CR25" s="221">
        <v>1</v>
      </c>
      <c r="CS25" s="221">
        <v>1</v>
      </c>
      <c r="CT25" s="221">
        <v>1</v>
      </c>
      <c r="CU25" s="221">
        <v>1</v>
      </c>
      <c r="CV25" s="221">
        <v>1</v>
      </c>
      <c r="CW25" s="221"/>
      <c r="CX25" s="221"/>
      <c r="CY25" s="222"/>
      <c r="CZ25" s="222"/>
      <c r="DA25" s="222"/>
      <c r="DB25" s="222"/>
      <c r="DC25" s="222"/>
      <c r="DD25" s="222"/>
      <c r="DE25" s="222"/>
      <c r="DF25" s="222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1"/>
      <c r="DR25" s="131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250"/>
      <c r="FH25" s="250"/>
      <c r="FI25" s="250"/>
      <c r="FJ25" s="250"/>
      <c r="FK25" s="250"/>
      <c r="FL25" s="250"/>
      <c r="FM25" s="250"/>
      <c r="FN25" s="250"/>
      <c r="FO25" s="250"/>
      <c r="FP25" s="250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4"/>
      <c r="GD25" s="134"/>
      <c r="GE25" s="134"/>
      <c r="GF25" s="52"/>
      <c r="GG25" s="52"/>
      <c r="GH25" s="52"/>
      <c r="GI25" s="52"/>
      <c r="GJ25" s="52"/>
      <c r="GK25" s="52"/>
      <c r="GL25" s="52"/>
      <c r="GM25" s="50"/>
      <c r="GN25" s="53"/>
      <c r="GO25" s="54"/>
      <c r="GP25" s="55"/>
      <c r="GQ25" s="49"/>
      <c r="GR25" s="52"/>
      <c r="GS25" s="52"/>
      <c r="GT25" s="52"/>
      <c r="GU25" s="50"/>
      <c r="GV25" s="51"/>
    </row>
    <row r="26" spans="1:204">
      <c r="A26" s="47">
        <f>Classe!B33</f>
        <v>0</v>
      </c>
      <c r="B26" s="56">
        <f>Classe!C33</f>
        <v>0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4"/>
      <c r="N26" s="134"/>
      <c r="O26" s="134"/>
      <c r="P26" s="134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217"/>
      <c r="AB26" s="218"/>
      <c r="AC26" s="218"/>
      <c r="AD26" s="218"/>
      <c r="AE26" s="218"/>
      <c r="AF26" s="218"/>
      <c r="AG26" s="131"/>
      <c r="AH26" s="131"/>
      <c r="AI26" s="131"/>
      <c r="AJ26" s="131"/>
      <c r="AK26" s="131"/>
      <c r="AL26" s="131"/>
      <c r="AM26" s="134"/>
      <c r="AN26" s="134"/>
      <c r="AO26" s="134"/>
      <c r="AP26" s="134"/>
      <c r="AQ26" s="131"/>
      <c r="AR26" s="131"/>
      <c r="AS26" s="131"/>
      <c r="AT26" s="131"/>
      <c r="AU26" s="131"/>
      <c r="AV26" s="131"/>
      <c r="AW26" s="131"/>
      <c r="AX26" s="131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2"/>
      <c r="BN26" s="133"/>
      <c r="BO26" s="135">
        <v>1</v>
      </c>
      <c r="BP26" s="135">
        <v>1</v>
      </c>
      <c r="BQ26" s="135">
        <v>1</v>
      </c>
      <c r="BR26" s="135">
        <v>1</v>
      </c>
      <c r="BS26" s="135">
        <v>1</v>
      </c>
      <c r="BT26" s="135">
        <v>1</v>
      </c>
      <c r="BU26" s="135">
        <v>1</v>
      </c>
      <c r="BV26" s="136">
        <v>1</v>
      </c>
      <c r="BW26" s="136">
        <v>1</v>
      </c>
      <c r="BX26" s="136">
        <v>1</v>
      </c>
      <c r="BY26" s="136">
        <v>1</v>
      </c>
      <c r="BZ26" s="136">
        <v>1</v>
      </c>
      <c r="CA26" s="136">
        <v>1</v>
      </c>
      <c r="CB26" s="136">
        <v>1</v>
      </c>
      <c r="CC26" s="136">
        <v>1</v>
      </c>
      <c r="CD26" s="136">
        <v>1</v>
      </c>
      <c r="CE26" s="136">
        <v>1</v>
      </c>
      <c r="CF26" s="137">
        <v>1</v>
      </c>
      <c r="CG26" s="137">
        <v>1</v>
      </c>
      <c r="CH26" s="137">
        <v>1</v>
      </c>
      <c r="CI26" s="137">
        <v>1</v>
      </c>
      <c r="CJ26" s="135">
        <v>1</v>
      </c>
      <c r="CK26" s="135">
        <v>1</v>
      </c>
      <c r="CL26" s="135">
        <v>1</v>
      </c>
      <c r="CM26" s="135">
        <v>1</v>
      </c>
      <c r="CN26" s="135">
        <v>1</v>
      </c>
      <c r="CO26" s="135">
        <v>1</v>
      </c>
      <c r="CP26" s="135">
        <v>1</v>
      </c>
      <c r="CQ26" s="135">
        <v>1</v>
      </c>
      <c r="CR26" s="221">
        <v>1</v>
      </c>
      <c r="CS26" s="221">
        <v>1</v>
      </c>
      <c r="CT26" s="221">
        <v>1</v>
      </c>
      <c r="CU26" s="221">
        <v>1</v>
      </c>
      <c r="CV26" s="221">
        <v>1</v>
      </c>
      <c r="CW26" s="221"/>
      <c r="CX26" s="221"/>
      <c r="CY26" s="222"/>
      <c r="CZ26" s="222"/>
      <c r="DA26" s="222"/>
      <c r="DB26" s="222"/>
      <c r="DC26" s="222"/>
      <c r="DD26" s="222"/>
      <c r="DE26" s="222"/>
      <c r="DF26" s="222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1"/>
      <c r="DR26" s="131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250"/>
      <c r="FH26" s="250"/>
      <c r="FI26" s="250"/>
      <c r="FJ26" s="250"/>
      <c r="FK26" s="250"/>
      <c r="FL26" s="250"/>
      <c r="FM26" s="250"/>
      <c r="FN26" s="250"/>
      <c r="FO26" s="250"/>
      <c r="FP26" s="250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4"/>
      <c r="GD26" s="134"/>
      <c r="GE26" s="134"/>
      <c r="GF26" s="52"/>
      <c r="GG26" s="52"/>
      <c r="GH26" s="52"/>
      <c r="GI26" s="52"/>
      <c r="GJ26" s="52"/>
      <c r="GK26" s="52"/>
      <c r="GL26" s="52"/>
      <c r="GM26" s="50"/>
      <c r="GN26" s="53"/>
      <c r="GO26" s="54"/>
      <c r="GP26" s="55"/>
      <c r="GQ26" s="49"/>
      <c r="GR26" s="52"/>
      <c r="GS26" s="52"/>
      <c r="GT26" s="52"/>
      <c r="GU26" s="50"/>
      <c r="GV26" s="51"/>
    </row>
    <row r="27" spans="1:204">
      <c r="A27" s="47">
        <f>Classe!B34</f>
        <v>0</v>
      </c>
      <c r="B27" s="56">
        <f>Classe!C34</f>
        <v>0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4"/>
      <c r="N27" s="134"/>
      <c r="O27" s="134"/>
      <c r="P27" s="134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217"/>
      <c r="AB27" s="218"/>
      <c r="AC27" s="218"/>
      <c r="AD27" s="218"/>
      <c r="AE27" s="218"/>
      <c r="AF27" s="218"/>
      <c r="AG27" s="131"/>
      <c r="AH27" s="131"/>
      <c r="AI27" s="131"/>
      <c r="AJ27" s="131"/>
      <c r="AK27" s="131"/>
      <c r="AL27" s="131"/>
      <c r="AM27" s="134"/>
      <c r="AN27" s="134"/>
      <c r="AO27" s="134"/>
      <c r="AP27" s="134"/>
      <c r="AQ27" s="131"/>
      <c r="AR27" s="131"/>
      <c r="AS27" s="131"/>
      <c r="AT27" s="131"/>
      <c r="AU27" s="131"/>
      <c r="AV27" s="131"/>
      <c r="AW27" s="131"/>
      <c r="AX27" s="131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2"/>
      <c r="BN27" s="133"/>
      <c r="BO27" s="135">
        <v>1</v>
      </c>
      <c r="BP27" s="135">
        <v>1</v>
      </c>
      <c r="BQ27" s="135">
        <v>1</v>
      </c>
      <c r="BR27" s="135">
        <v>1</v>
      </c>
      <c r="BS27" s="135">
        <v>1</v>
      </c>
      <c r="BT27" s="135">
        <v>1</v>
      </c>
      <c r="BU27" s="135">
        <v>1</v>
      </c>
      <c r="BV27" s="136">
        <v>1</v>
      </c>
      <c r="BW27" s="136">
        <v>1</v>
      </c>
      <c r="BX27" s="136">
        <v>1</v>
      </c>
      <c r="BY27" s="136">
        <v>1</v>
      </c>
      <c r="BZ27" s="136">
        <v>1</v>
      </c>
      <c r="CA27" s="136">
        <v>1</v>
      </c>
      <c r="CB27" s="136">
        <v>1</v>
      </c>
      <c r="CC27" s="136">
        <v>1</v>
      </c>
      <c r="CD27" s="136">
        <v>1</v>
      </c>
      <c r="CE27" s="136">
        <v>1</v>
      </c>
      <c r="CF27" s="137">
        <v>1</v>
      </c>
      <c r="CG27" s="137">
        <v>1</v>
      </c>
      <c r="CH27" s="137">
        <v>1</v>
      </c>
      <c r="CI27" s="137">
        <v>1</v>
      </c>
      <c r="CJ27" s="135">
        <v>1</v>
      </c>
      <c r="CK27" s="135">
        <v>1</v>
      </c>
      <c r="CL27" s="135">
        <v>1</v>
      </c>
      <c r="CM27" s="135">
        <v>1</v>
      </c>
      <c r="CN27" s="135">
        <v>1</v>
      </c>
      <c r="CO27" s="135">
        <v>1</v>
      </c>
      <c r="CP27" s="135">
        <v>1</v>
      </c>
      <c r="CQ27" s="135">
        <v>1</v>
      </c>
      <c r="CR27" s="221">
        <v>1</v>
      </c>
      <c r="CS27" s="221">
        <v>1</v>
      </c>
      <c r="CT27" s="221">
        <v>1</v>
      </c>
      <c r="CU27" s="221">
        <v>1</v>
      </c>
      <c r="CV27" s="221">
        <v>1</v>
      </c>
      <c r="CW27" s="221"/>
      <c r="CX27" s="221"/>
      <c r="CY27" s="222"/>
      <c r="CZ27" s="222"/>
      <c r="DA27" s="222"/>
      <c r="DB27" s="222"/>
      <c r="DC27" s="222"/>
      <c r="DD27" s="222"/>
      <c r="DE27" s="222"/>
      <c r="DF27" s="222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1"/>
      <c r="DR27" s="131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250"/>
      <c r="FH27" s="250"/>
      <c r="FI27" s="250"/>
      <c r="FJ27" s="250"/>
      <c r="FK27" s="250"/>
      <c r="FL27" s="250"/>
      <c r="FM27" s="250"/>
      <c r="FN27" s="250"/>
      <c r="FO27" s="250"/>
      <c r="FP27" s="250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4"/>
      <c r="GD27" s="134"/>
      <c r="GE27" s="134"/>
      <c r="GF27" s="52"/>
      <c r="GG27" s="52"/>
      <c r="GH27" s="52"/>
      <c r="GI27" s="52"/>
      <c r="GJ27" s="52"/>
      <c r="GK27" s="52"/>
      <c r="GL27" s="52"/>
      <c r="GM27" s="50"/>
      <c r="GN27" s="53"/>
      <c r="GO27" s="54"/>
      <c r="GP27" s="55"/>
      <c r="GQ27" s="49"/>
      <c r="GR27" s="52"/>
      <c r="GS27" s="52"/>
      <c r="GT27" s="52"/>
      <c r="GU27" s="50"/>
      <c r="GV27" s="51"/>
    </row>
    <row r="28" spans="1:204">
      <c r="A28" s="47">
        <f>Classe!B35</f>
        <v>0</v>
      </c>
      <c r="B28" s="56">
        <f>Classe!C35</f>
        <v>0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4"/>
      <c r="N28" s="134"/>
      <c r="O28" s="134"/>
      <c r="P28" s="134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217"/>
      <c r="AB28" s="218"/>
      <c r="AC28" s="218"/>
      <c r="AD28" s="218"/>
      <c r="AE28" s="218"/>
      <c r="AF28" s="218"/>
      <c r="AG28" s="131"/>
      <c r="AH28" s="131"/>
      <c r="AI28" s="131"/>
      <c r="AJ28" s="131"/>
      <c r="AK28" s="131"/>
      <c r="AL28" s="131"/>
      <c r="AM28" s="134"/>
      <c r="AN28" s="134"/>
      <c r="AO28" s="134"/>
      <c r="AP28" s="134"/>
      <c r="AQ28" s="131"/>
      <c r="AR28" s="131"/>
      <c r="AS28" s="131"/>
      <c r="AT28" s="131"/>
      <c r="AU28" s="131"/>
      <c r="AV28" s="131"/>
      <c r="AW28" s="131"/>
      <c r="AX28" s="131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2"/>
      <c r="BN28" s="133"/>
      <c r="BO28" s="135">
        <v>1</v>
      </c>
      <c r="BP28" s="135">
        <v>1</v>
      </c>
      <c r="BQ28" s="135">
        <v>1</v>
      </c>
      <c r="BR28" s="135">
        <v>1</v>
      </c>
      <c r="BS28" s="135">
        <v>1</v>
      </c>
      <c r="BT28" s="135">
        <v>1</v>
      </c>
      <c r="BU28" s="135">
        <v>1</v>
      </c>
      <c r="BV28" s="136">
        <v>1</v>
      </c>
      <c r="BW28" s="136">
        <v>1</v>
      </c>
      <c r="BX28" s="136">
        <v>1</v>
      </c>
      <c r="BY28" s="136">
        <v>1</v>
      </c>
      <c r="BZ28" s="136">
        <v>1</v>
      </c>
      <c r="CA28" s="136">
        <v>1</v>
      </c>
      <c r="CB28" s="136">
        <v>1</v>
      </c>
      <c r="CC28" s="136">
        <v>1</v>
      </c>
      <c r="CD28" s="136">
        <v>1</v>
      </c>
      <c r="CE28" s="136">
        <v>1</v>
      </c>
      <c r="CF28" s="137">
        <v>1</v>
      </c>
      <c r="CG28" s="137">
        <v>1</v>
      </c>
      <c r="CH28" s="137">
        <v>1</v>
      </c>
      <c r="CI28" s="137">
        <v>1</v>
      </c>
      <c r="CJ28" s="135">
        <v>1</v>
      </c>
      <c r="CK28" s="135">
        <v>1</v>
      </c>
      <c r="CL28" s="135">
        <v>1</v>
      </c>
      <c r="CM28" s="135">
        <v>1</v>
      </c>
      <c r="CN28" s="135">
        <v>1</v>
      </c>
      <c r="CO28" s="135">
        <v>1</v>
      </c>
      <c r="CP28" s="135">
        <v>1</v>
      </c>
      <c r="CQ28" s="135">
        <v>1</v>
      </c>
      <c r="CR28" s="221">
        <v>1</v>
      </c>
      <c r="CS28" s="221">
        <v>1</v>
      </c>
      <c r="CT28" s="221">
        <v>1</v>
      </c>
      <c r="CU28" s="221">
        <v>1</v>
      </c>
      <c r="CV28" s="221">
        <v>1</v>
      </c>
      <c r="CW28" s="221"/>
      <c r="CX28" s="221"/>
      <c r="CY28" s="222"/>
      <c r="CZ28" s="222"/>
      <c r="DA28" s="222"/>
      <c r="DB28" s="222"/>
      <c r="DC28" s="222"/>
      <c r="DD28" s="222"/>
      <c r="DE28" s="222"/>
      <c r="DF28" s="222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1"/>
      <c r="DR28" s="131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250"/>
      <c r="FH28" s="250"/>
      <c r="FI28" s="250"/>
      <c r="FJ28" s="250"/>
      <c r="FK28" s="250"/>
      <c r="FL28" s="250"/>
      <c r="FM28" s="250"/>
      <c r="FN28" s="250"/>
      <c r="FO28" s="250"/>
      <c r="FP28" s="250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4"/>
      <c r="GD28" s="134"/>
      <c r="GE28" s="134"/>
      <c r="GF28" s="52"/>
      <c r="GG28" s="52"/>
      <c r="GH28" s="52"/>
      <c r="GI28" s="52"/>
      <c r="GJ28" s="52"/>
      <c r="GK28" s="52"/>
      <c r="GL28" s="52"/>
      <c r="GM28" s="50"/>
      <c r="GN28" s="53"/>
      <c r="GO28" s="54"/>
      <c r="GP28" s="55"/>
      <c r="GQ28" s="49"/>
      <c r="GR28" s="52"/>
      <c r="GS28" s="52"/>
      <c r="GT28" s="52"/>
      <c r="GU28" s="50"/>
      <c r="GV28" s="51"/>
    </row>
    <row r="29" spans="1:204">
      <c r="A29" s="47">
        <f>Classe!B36</f>
        <v>0</v>
      </c>
      <c r="B29" s="56">
        <f>Classe!C36</f>
        <v>0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4"/>
      <c r="N29" s="134"/>
      <c r="O29" s="134"/>
      <c r="P29" s="134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217"/>
      <c r="AB29" s="218"/>
      <c r="AC29" s="218"/>
      <c r="AD29" s="218"/>
      <c r="AE29" s="218"/>
      <c r="AF29" s="218"/>
      <c r="AG29" s="131"/>
      <c r="AH29" s="131"/>
      <c r="AI29" s="131"/>
      <c r="AJ29" s="131"/>
      <c r="AK29" s="131"/>
      <c r="AL29" s="131"/>
      <c r="AM29" s="134"/>
      <c r="AN29" s="134"/>
      <c r="AO29" s="134"/>
      <c r="AP29" s="134"/>
      <c r="AQ29" s="131"/>
      <c r="AR29" s="131"/>
      <c r="AS29" s="131"/>
      <c r="AT29" s="131"/>
      <c r="AU29" s="131"/>
      <c r="AV29" s="131"/>
      <c r="AW29" s="131"/>
      <c r="AX29" s="131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2"/>
      <c r="BN29" s="133"/>
      <c r="BO29" s="135"/>
      <c r="BP29" s="135"/>
      <c r="BQ29" s="135"/>
      <c r="BR29" s="135"/>
      <c r="BS29" s="135"/>
      <c r="BT29" s="135"/>
      <c r="BU29" s="135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7"/>
      <c r="CG29" s="137"/>
      <c r="CH29" s="137"/>
      <c r="CI29" s="137"/>
      <c r="CJ29" s="135"/>
      <c r="CK29" s="135"/>
      <c r="CL29" s="135"/>
      <c r="CM29" s="135"/>
      <c r="CN29" s="135"/>
      <c r="CO29" s="135"/>
      <c r="CP29" s="135"/>
      <c r="CQ29" s="135"/>
      <c r="CR29" s="221"/>
      <c r="CS29" s="221"/>
      <c r="CT29" s="221"/>
      <c r="CU29" s="221"/>
      <c r="CV29" s="221"/>
      <c r="CW29" s="221"/>
      <c r="CX29" s="221"/>
      <c r="CY29" s="222"/>
      <c r="CZ29" s="222"/>
      <c r="DA29" s="222"/>
      <c r="DB29" s="222"/>
      <c r="DC29" s="222"/>
      <c r="DD29" s="222"/>
      <c r="DE29" s="222"/>
      <c r="DF29" s="222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1"/>
      <c r="DR29" s="131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250"/>
      <c r="FH29" s="250"/>
      <c r="FI29" s="250"/>
      <c r="FJ29" s="250"/>
      <c r="FK29" s="250"/>
      <c r="FL29" s="250"/>
      <c r="FM29" s="250"/>
      <c r="FN29" s="250"/>
      <c r="FO29" s="250"/>
      <c r="FP29" s="250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4"/>
      <c r="GD29" s="134"/>
      <c r="GE29" s="134"/>
      <c r="GF29" s="52"/>
      <c r="GG29" s="52"/>
      <c r="GH29" s="52"/>
      <c r="GI29" s="52"/>
      <c r="GJ29" s="52"/>
      <c r="GK29" s="52"/>
      <c r="GL29" s="52"/>
      <c r="GM29" s="50"/>
      <c r="GN29" s="53"/>
      <c r="GO29" s="54"/>
      <c r="GP29" s="55"/>
      <c r="GQ29" s="49"/>
      <c r="GR29" s="52"/>
      <c r="GS29" s="52"/>
      <c r="GT29" s="52"/>
      <c r="GU29" s="50"/>
      <c r="GV29" s="51"/>
    </row>
    <row r="30" spans="1:204">
      <c r="A30" s="47">
        <f>Classe!B37</f>
        <v>0</v>
      </c>
      <c r="B30" s="56">
        <f>Classe!C37</f>
        <v>0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4"/>
      <c r="N30" s="134"/>
      <c r="O30" s="134"/>
      <c r="P30" s="134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217"/>
      <c r="AB30" s="218"/>
      <c r="AC30" s="218"/>
      <c r="AD30" s="218"/>
      <c r="AE30" s="218"/>
      <c r="AF30" s="218"/>
      <c r="AG30" s="131"/>
      <c r="AH30" s="131"/>
      <c r="AI30" s="131"/>
      <c r="AJ30" s="131"/>
      <c r="AK30" s="131"/>
      <c r="AL30" s="131"/>
      <c r="AM30" s="134"/>
      <c r="AN30" s="134"/>
      <c r="AO30" s="134"/>
      <c r="AP30" s="134"/>
      <c r="AQ30" s="131"/>
      <c r="AR30" s="131"/>
      <c r="AS30" s="131"/>
      <c r="AT30" s="131"/>
      <c r="AU30" s="131"/>
      <c r="AV30" s="131"/>
      <c r="AW30" s="131"/>
      <c r="AX30" s="131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2"/>
      <c r="BN30" s="133"/>
      <c r="BO30" s="135"/>
      <c r="BP30" s="135"/>
      <c r="BQ30" s="135"/>
      <c r="BR30" s="135"/>
      <c r="BS30" s="135"/>
      <c r="BT30" s="135"/>
      <c r="BU30" s="135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7"/>
      <c r="CG30" s="137"/>
      <c r="CH30" s="137"/>
      <c r="CI30" s="137"/>
      <c r="CJ30" s="135"/>
      <c r="CK30" s="135"/>
      <c r="CL30" s="135"/>
      <c r="CM30" s="135"/>
      <c r="CN30" s="135"/>
      <c r="CO30" s="135"/>
      <c r="CP30" s="135"/>
      <c r="CQ30" s="135"/>
      <c r="CR30" s="221"/>
      <c r="CS30" s="221"/>
      <c r="CT30" s="221"/>
      <c r="CU30" s="221"/>
      <c r="CV30" s="221"/>
      <c r="CW30" s="221"/>
      <c r="CX30" s="221"/>
      <c r="CY30" s="222"/>
      <c r="CZ30" s="222"/>
      <c r="DA30" s="222"/>
      <c r="DB30" s="222"/>
      <c r="DC30" s="222"/>
      <c r="DD30" s="222"/>
      <c r="DE30" s="222"/>
      <c r="DF30" s="222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1"/>
      <c r="DR30" s="131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250"/>
      <c r="FH30" s="250"/>
      <c r="FI30" s="250"/>
      <c r="FJ30" s="250"/>
      <c r="FK30" s="250"/>
      <c r="FL30" s="250"/>
      <c r="FM30" s="250"/>
      <c r="FN30" s="250"/>
      <c r="FO30" s="250"/>
      <c r="FP30" s="250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4"/>
      <c r="GD30" s="134"/>
      <c r="GE30" s="134"/>
      <c r="GF30" s="52"/>
      <c r="GG30" s="52"/>
      <c r="GH30" s="52"/>
      <c r="GI30" s="52"/>
      <c r="GJ30" s="52"/>
      <c r="GK30" s="52"/>
      <c r="GL30" s="52"/>
      <c r="GM30" s="50"/>
      <c r="GN30" s="53"/>
      <c r="GO30" s="54"/>
      <c r="GP30" s="55"/>
      <c r="GQ30" s="49"/>
      <c r="GR30" s="52"/>
      <c r="GS30" s="52"/>
      <c r="GT30" s="52"/>
      <c r="GU30" s="50"/>
      <c r="GV30" s="51"/>
    </row>
    <row r="31" spans="1:204">
      <c r="A31" s="47">
        <f>Classe!B38</f>
        <v>0</v>
      </c>
      <c r="B31" s="56">
        <f>Classe!C38</f>
        <v>0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4"/>
      <c r="N31" s="134"/>
      <c r="O31" s="134"/>
      <c r="P31" s="134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217"/>
      <c r="AB31" s="218"/>
      <c r="AC31" s="218"/>
      <c r="AD31" s="218"/>
      <c r="AE31" s="218"/>
      <c r="AF31" s="218"/>
      <c r="AG31" s="131"/>
      <c r="AH31" s="131"/>
      <c r="AI31" s="131"/>
      <c r="AJ31" s="131"/>
      <c r="AK31" s="131"/>
      <c r="AL31" s="131"/>
      <c r="AM31" s="134"/>
      <c r="AN31" s="134"/>
      <c r="AO31" s="134"/>
      <c r="AP31" s="134"/>
      <c r="AQ31" s="131"/>
      <c r="AR31" s="131"/>
      <c r="AS31" s="131"/>
      <c r="AT31" s="131"/>
      <c r="AU31" s="131"/>
      <c r="AV31" s="131"/>
      <c r="AW31" s="131"/>
      <c r="AX31" s="131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2"/>
      <c r="BN31" s="133"/>
      <c r="BO31" s="135"/>
      <c r="BP31" s="135"/>
      <c r="BQ31" s="135"/>
      <c r="BR31" s="135"/>
      <c r="BS31" s="135"/>
      <c r="BT31" s="135"/>
      <c r="BU31" s="135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7"/>
      <c r="CG31" s="137"/>
      <c r="CH31" s="137"/>
      <c r="CI31" s="137"/>
      <c r="CJ31" s="135"/>
      <c r="CK31" s="135"/>
      <c r="CL31" s="135"/>
      <c r="CM31" s="135"/>
      <c r="CN31" s="135"/>
      <c r="CO31" s="135"/>
      <c r="CP31" s="135"/>
      <c r="CQ31" s="135"/>
      <c r="CR31" s="221"/>
      <c r="CS31" s="221"/>
      <c r="CT31" s="221"/>
      <c r="CU31" s="221"/>
      <c r="CV31" s="221"/>
      <c r="CW31" s="221"/>
      <c r="CX31" s="221"/>
      <c r="CY31" s="222"/>
      <c r="CZ31" s="222"/>
      <c r="DA31" s="222"/>
      <c r="DB31" s="222"/>
      <c r="DC31" s="222"/>
      <c r="DD31" s="222"/>
      <c r="DE31" s="222"/>
      <c r="DF31" s="222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1"/>
      <c r="DR31" s="131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250"/>
      <c r="FH31" s="250"/>
      <c r="FI31" s="250"/>
      <c r="FJ31" s="250"/>
      <c r="FK31" s="250"/>
      <c r="FL31" s="250"/>
      <c r="FM31" s="250"/>
      <c r="FN31" s="250"/>
      <c r="FO31" s="250"/>
      <c r="FP31" s="250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4"/>
      <c r="GD31" s="134"/>
      <c r="GE31" s="134"/>
      <c r="GF31" s="52"/>
      <c r="GG31" s="52"/>
      <c r="GH31" s="52"/>
      <c r="GI31" s="52"/>
      <c r="GJ31" s="52"/>
      <c r="GK31" s="52"/>
      <c r="GL31" s="52"/>
      <c r="GM31" s="50"/>
      <c r="GN31" s="53"/>
      <c r="GO31" s="54"/>
      <c r="GP31" s="55"/>
      <c r="GQ31" s="49"/>
      <c r="GR31" s="52"/>
      <c r="GS31" s="52"/>
      <c r="GT31" s="52"/>
      <c r="GU31" s="50"/>
      <c r="GV31" s="51"/>
    </row>
    <row r="32" spans="1:204">
      <c r="A32" s="47">
        <f>Classe!B39</f>
        <v>0</v>
      </c>
      <c r="B32" s="56">
        <f>Classe!C39</f>
        <v>0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4"/>
      <c r="N32" s="134"/>
      <c r="O32" s="134"/>
      <c r="P32" s="134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217"/>
      <c r="AB32" s="218"/>
      <c r="AC32" s="218"/>
      <c r="AD32" s="218"/>
      <c r="AE32" s="218"/>
      <c r="AF32" s="218"/>
      <c r="AG32" s="131"/>
      <c r="AH32" s="131"/>
      <c r="AI32" s="131"/>
      <c r="AJ32" s="131"/>
      <c r="AK32" s="131"/>
      <c r="AL32" s="131"/>
      <c r="AM32" s="134"/>
      <c r="AN32" s="134"/>
      <c r="AO32" s="134"/>
      <c r="AP32" s="134"/>
      <c r="AQ32" s="131"/>
      <c r="AR32" s="131"/>
      <c r="AS32" s="131"/>
      <c r="AT32" s="131"/>
      <c r="AU32" s="131"/>
      <c r="AV32" s="131"/>
      <c r="AW32" s="131"/>
      <c r="AX32" s="131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1"/>
      <c r="BN32" s="134"/>
      <c r="BO32" s="135"/>
      <c r="BP32" s="135"/>
      <c r="BQ32" s="135"/>
      <c r="BR32" s="135"/>
      <c r="BS32" s="135"/>
      <c r="BT32" s="135"/>
      <c r="BU32" s="135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7"/>
      <c r="CG32" s="137"/>
      <c r="CH32" s="137"/>
      <c r="CI32" s="137"/>
      <c r="CJ32" s="135"/>
      <c r="CK32" s="135"/>
      <c r="CL32" s="135"/>
      <c r="CM32" s="135"/>
      <c r="CN32" s="135"/>
      <c r="CO32" s="135"/>
      <c r="CP32" s="135"/>
      <c r="CQ32" s="135"/>
      <c r="CR32" s="221"/>
      <c r="CS32" s="221"/>
      <c r="CT32" s="221"/>
      <c r="CU32" s="221"/>
      <c r="CV32" s="221"/>
      <c r="CW32" s="221"/>
      <c r="CX32" s="221"/>
      <c r="CY32" s="222"/>
      <c r="CZ32" s="222"/>
      <c r="DA32" s="222"/>
      <c r="DB32" s="222"/>
      <c r="DC32" s="222"/>
      <c r="DD32" s="222"/>
      <c r="DE32" s="222"/>
      <c r="DF32" s="222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1"/>
      <c r="DR32" s="131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250"/>
      <c r="FH32" s="250"/>
      <c r="FI32" s="250"/>
      <c r="FJ32" s="250"/>
      <c r="FK32" s="250"/>
      <c r="FL32" s="250"/>
      <c r="FM32" s="250"/>
      <c r="FN32" s="250"/>
      <c r="FO32" s="250"/>
      <c r="FP32" s="250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4"/>
      <c r="GD32" s="134"/>
      <c r="GE32" s="134"/>
      <c r="GF32" s="52"/>
      <c r="GG32" s="52"/>
      <c r="GH32" s="52"/>
      <c r="GI32" s="52"/>
      <c r="GJ32" s="52"/>
      <c r="GK32" s="52"/>
      <c r="GL32" s="52"/>
      <c r="GM32" s="50"/>
      <c r="GN32" s="53"/>
      <c r="GO32" s="54"/>
      <c r="GP32" s="55"/>
      <c r="GQ32" s="49"/>
      <c r="GR32" s="52"/>
      <c r="GS32" s="52"/>
      <c r="GT32" s="52"/>
      <c r="GU32" s="50"/>
      <c r="GV32" s="51"/>
    </row>
    <row r="33" spans="1:204">
      <c r="A33" s="47">
        <f>Classe!B40</f>
        <v>0</v>
      </c>
      <c r="B33" s="56">
        <f>Classe!C40</f>
        <v>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4"/>
      <c r="N33" s="134"/>
      <c r="O33" s="134"/>
      <c r="P33" s="134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217"/>
      <c r="AB33" s="218"/>
      <c r="AC33" s="218"/>
      <c r="AD33" s="218"/>
      <c r="AE33" s="218"/>
      <c r="AF33" s="218"/>
      <c r="AG33" s="131"/>
      <c r="AH33" s="131"/>
      <c r="AI33" s="131"/>
      <c r="AJ33" s="131"/>
      <c r="AK33" s="131"/>
      <c r="AL33" s="131"/>
      <c r="AM33" s="134"/>
      <c r="AN33" s="134"/>
      <c r="AO33" s="134"/>
      <c r="AP33" s="134"/>
      <c r="AQ33" s="131"/>
      <c r="AR33" s="131"/>
      <c r="AS33" s="131"/>
      <c r="AT33" s="131"/>
      <c r="AU33" s="131"/>
      <c r="AV33" s="131"/>
      <c r="AW33" s="131"/>
      <c r="AX33" s="131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1"/>
      <c r="BN33" s="134"/>
      <c r="BO33" s="135"/>
      <c r="BP33" s="135"/>
      <c r="BQ33" s="135"/>
      <c r="BR33" s="135"/>
      <c r="BS33" s="135"/>
      <c r="BT33" s="135"/>
      <c r="BU33" s="135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7"/>
      <c r="CG33" s="137"/>
      <c r="CH33" s="137"/>
      <c r="CI33" s="137"/>
      <c r="CJ33" s="135"/>
      <c r="CK33" s="135"/>
      <c r="CL33" s="135"/>
      <c r="CM33" s="135"/>
      <c r="CN33" s="135"/>
      <c r="CO33" s="135"/>
      <c r="CP33" s="135"/>
      <c r="CQ33" s="135"/>
      <c r="CR33" s="221"/>
      <c r="CS33" s="221"/>
      <c r="CT33" s="221"/>
      <c r="CU33" s="221"/>
      <c r="CV33" s="221"/>
      <c r="CW33" s="221"/>
      <c r="CX33" s="221"/>
      <c r="CY33" s="222"/>
      <c r="CZ33" s="222"/>
      <c r="DA33" s="222"/>
      <c r="DB33" s="222"/>
      <c r="DC33" s="222"/>
      <c r="DD33" s="222"/>
      <c r="DE33" s="222"/>
      <c r="DF33" s="222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1"/>
      <c r="DR33" s="131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250"/>
      <c r="FH33" s="250"/>
      <c r="FI33" s="250"/>
      <c r="FJ33" s="250"/>
      <c r="FK33" s="250"/>
      <c r="FL33" s="250"/>
      <c r="FM33" s="250"/>
      <c r="FN33" s="250"/>
      <c r="FO33" s="250"/>
      <c r="FP33" s="250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4"/>
      <c r="GD33" s="134"/>
      <c r="GE33" s="134"/>
      <c r="GF33" s="52"/>
      <c r="GG33" s="52"/>
      <c r="GH33" s="52"/>
      <c r="GI33" s="52"/>
      <c r="GJ33" s="52"/>
      <c r="GK33" s="52"/>
      <c r="GL33" s="52"/>
      <c r="GM33" s="50"/>
      <c r="GN33" s="53"/>
      <c r="GO33" s="54"/>
      <c r="GP33" s="55"/>
      <c r="GQ33" s="49"/>
      <c r="GR33" s="52"/>
      <c r="GS33" s="52"/>
      <c r="GT33" s="52"/>
      <c r="GU33" s="50"/>
      <c r="GV33" s="51"/>
    </row>
    <row r="34" spans="1:204">
      <c r="A34" s="47">
        <f>Classe!B41</f>
        <v>0</v>
      </c>
      <c r="B34" s="56">
        <f>Classe!C41</f>
        <v>0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4"/>
      <c r="N34" s="134"/>
      <c r="O34" s="134"/>
      <c r="P34" s="134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217"/>
      <c r="AB34" s="218"/>
      <c r="AC34" s="218"/>
      <c r="AD34" s="218"/>
      <c r="AE34" s="218"/>
      <c r="AF34" s="218"/>
      <c r="AG34" s="131"/>
      <c r="AH34" s="131"/>
      <c r="AI34" s="131"/>
      <c r="AJ34" s="131"/>
      <c r="AK34" s="131"/>
      <c r="AL34" s="131"/>
      <c r="AM34" s="134"/>
      <c r="AN34" s="134"/>
      <c r="AO34" s="134"/>
      <c r="AP34" s="134"/>
      <c r="AQ34" s="131"/>
      <c r="AR34" s="131"/>
      <c r="AS34" s="131"/>
      <c r="AT34" s="131"/>
      <c r="AU34" s="131"/>
      <c r="AV34" s="131"/>
      <c r="AW34" s="131"/>
      <c r="AX34" s="131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1"/>
      <c r="BN34" s="134"/>
      <c r="BO34" s="135"/>
      <c r="BP34" s="135"/>
      <c r="BQ34" s="135"/>
      <c r="BR34" s="135"/>
      <c r="BS34" s="135"/>
      <c r="BT34" s="135"/>
      <c r="BU34" s="135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7"/>
      <c r="CG34" s="137"/>
      <c r="CH34" s="137"/>
      <c r="CI34" s="137"/>
      <c r="CJ34" s="135"/>
      <c r="CK34" s="135"/>
      <c r="CL34" s="135"/>
      <c r="CM34" s="135"/>
      <c r="CN34" s="135"/>
      <c r="CO34" s="135"/>
      <c r="CP34" s="135"/>
      <c r="CQ34" s="135"/>
      <c r="CR34" s="221"/>
      <c r="CS34" s="221"/>
      <c r="CT34" s="221"/>
      <c r="CU34" s="221"/>
      <c r="CV34" s="221"/>
      <c r="CW34" s="221"/>
      <c r="CX34" s="221"/>
      <c r="CY34" s="222"/>
      <c r="CZ34" s="222"/>
      <c r="DA34" s="222"/>
      <c r="DB34" s="222"/>
      <c r="DC34" s="222"/>
      <c r="DD34" s="222"/>
      <c r="DE34" s="222"/>
      <c r="DF34" s="222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1"/>
      <c r="DR34" s="131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250"/>
      <c r="FH34" s="250"/>
      <c r="FI34" s="250"/>
      <c r="FJ34" s="250"/>
      <c r="FK34" s="250"/>
      <c r="FL34" s="250"/>
      <c r="FM34" s="250"/>
      <c r="FN34" s="250"/>
      <c r="FO34" s="250"/>
      <c r="FP34" s="250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4"/>
      <c r="GD34" s="134"/>
      <c r="GE34" s="134"/>
      <c r="GF34" s="52"/>
      <c r="GG34" s="52"/>
      <c r="GH34" s="52"/>
      <c r="GI34" s="52"/>
      <c r="GJ34" s="52"/>
      <c r="GK34" s="52"/>
      <c r="GL34" s="52"/>
      <c r="GM34" s="50"/>
      <c r="GN34" s="53"/>
      <c r="GO34" s="54"/>
      <c r="GP34" s="55"/>
      <c r="GQ34" s="49"/>
      <c r="GR34" s="52"/>
      <c r="GS34" s="52"/>
      <c r="GT34" s="52"/>
      <c r="GU34" s="50"/>
      <c r="GV34" s="51"/>
    </row>
    <row r="35" spans="1:204" ht="16.5" thickBot="1">
      <c r="A35" s="47">
        <f>Classe!B42</f>
        <v>0</v>
      </c>
      <c r="B35" s="56">
        <f>Classe!C42</f>
        <v>0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4"/>
      <c r="N35" s="134"/>
      <c r="O35" s="134"/>
      <c r="P35" s="134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217"/>
      <c r="AB35" s="218"/>
      <c r="AC35" s="218"/>
      <c r="AD35" s="218"/>
      <c r="AE35" s="218"/>
      <c r="AF35" s="218"/>
      <c r="AG35" s="131"/>
      <c r="AH35" s="131"/>
      <c r="AI35" s="131"/>
      <c r="AJ35" s="131"/>
      <c r="AK35" s="131"/>
      <c r="AL35" s="131"/>
      <c r="AM35" s="134"/>
      <c r="AN35" s="134"/>
      <c r="AO35" s="134"/>
      <c r="AP35" s="134"/>
      <c r="AQ35" s="131"/>
      <c r="AR35" s="131"/>
      <c r="AS35" s="131"/>
      <c r="AT35" s="131"/>
      <c r="AU35" s="131"/>
      <c r="AV35" s="131"/>
      <c r="AW35" s="131"/>
      <c r="AX35" s="131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1"/>
      <c r="BN35" s="134"/>
      <c r="BO35" s="135"/>
      <c r="BP35" s="135"/>
      <c r="BQ35" s="135"/>
      <c r="BR35" s="135"/>
      <c r="BS35" s="135"/>
      <c r="BT35" s="135"/>
      <c r="BU35" s="135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7"/>
      <c r="CG35" s="137"/>
      <c r="CH35" s="137"/>
      <c r="CI35" s="137"/>
      <c r="CJ35" s="135"/>
      <c r="CK35" s="135"/>
      <c r="CL35" s="135"/>
      <c r="CM35" s="135"/>
      <c r="CN35" s="135"/>
      <c r="CO35" s="135"/>
      <c r="CP35" s="135"/>
      <c r="CQ35" s="135"/>
      <c r="CR35" s="221"/>
      <c r="CS35" s="221"/>
      <c r="CT35" s="221"/>
      <c r="CU35" s="221"/>
      <c r="CV35" s="221"/>
      <c r="CW35" s="221"/>
      <c r="CX35" s="221"/>
      <c r="CY35" s="222"/>
      <c r="CZ35" s="222"/>
      <c r="DA35" s="222"/>
      <c r="DB35" s="222"/>
      <c r="DC35" s="222"/>
      <c r="DD35" s="222"/>
      <c r="DE35" s="222"/>
      <c r="DF35" s="222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1"/>
      <c r="DR35" s="131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250"/>
      <c r="FH35" s="250"/>
      <c r="FI35" s="250"/>
      <c r="FJ35" s="250"/>
      <c r="FK35" s="250"/>
      <c r="FL35" s="250"/>
      <c r="FM35" s="250"/>
      <c r="FN35" s="250"/>
      <c r="FO35" s="250"/>
      <c r="FP35" s="250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4"/>
      <c r="GD35" s="134"/>
      <c r="GE35" s="134"/>
      <c r="GF35" s="60"/>
      <c r="GG35" s="60"/>
      <c r="GH35" s="60"/>
      <c r="GI35" s="60"/>
      <c r="GJ35" s="60"/>
      <c r="GK35" s="60"/>
      <c r="GL35" s="60"/>
      <c r="GM35" s="58"/>
      <c r="GN35" s="61"/>
      <c r="GO35" s="62"/>
      <c r="GP35" s="63"/>
      <c r="GQ35" s="57"/>
      <c r="GR35" s="60"/>
      <c r="GS35" s="60"/>
      <c r="GT35" s="60"/>
      <c r="GU35" s="58"/>
      <c r="GV35" s="59"/>
    </row>
    <row r="36" spans="1:204" ht="36" customHeight="1" thickBot="1"/>
    <row r="37" spans="1:204" ht="19.5" thickBot="1">
      <c r="A37" s="64" t="s">
        <v>64</v>
      </c>
      <c r="B37" s="65">
        <v>1</v>
      </c>
      <c r="C37" s="66" t="s">
        <v>65</v>
      </c>
    </row>
    <row r="38" spans="1:204" ht="18.75">
      <c r="B38" s="67">
        <v>0</v>
      </c>
      <c r="C38" s="66" t="s">
        <v>66</v>
      </c>
    </row>
    <row r="39" spans="1:204" ht="18.75">
      <c r="B39" s="67">
        <v>9</v>
      </c>
      <c r="C39" s="66" t="s">
        <v>67</v>
      </c>
    </row>
    <row r="40" spans="1:204" ht="19.5" thickBot="1">
      <c r="B40" s="68" t="s">
        <v>5</v>
      </c>
      <c r="C40" s="66" t="s">
        <v>68</v>
      </c>
    </row>
    <row r="41" spans="1:204" ht="72" customHeight="1"/>
    <row r="42" spans="1:204" ht="72" customHeight="1"/>
    <row r="43" spans="1:204" ht="72" customHeight="1"/>
  </sheetData>
  <mergeCells count="18">
    <mergeCell ref="C1:BN1"/>
    <mergeCell ref="CW1:GV1"/>
    <mergeCell ref="DG2:DP2"/>
    <mergeCell ref="DQ2:DR2"/>
    <mergeCell ref="DS2:FF2"/>
    <mergeCell ref="Q2:Z2"/>
    <mergeCell ref="AA2:AF2"/>
    <mergeCell ref="CR2:DF2"/>
    <mergeCell ref="FG2:FP2"/>
    <mergeCell ref="FQ2:GB2"/>
    <mergeCell ref="GC2:GE2"/>
    <mergeCell ref="C2:L2"/>
    <mergeCell ref="M2:P2"/>
    <mergeCell ref="AG2:AL2"/>
    <mergeCell ref="AM2:AP2"/>
    <mergeCell ref="AQ2:AX2"/>
    <mergeCell ref="AY2:BL2"/>
    <mergeCell ref="CJ2:CQ2"/>
  </mergeCells>
  <dataValidations count="1">
    <dataValidation type="list" allowBlank="1" showInputMessage="1" showErrorMessage="1" sqref="BM32:GV35 BO5:GV31 C5:BL35" xr:uid="{00000000-0002-0000-0400-000000000000}">
      <formula1>$B$37:$B$41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E180"/>
  <sheetViews>
    <sheetView topLeftCell="A27" zoomScaleNormal="100" workbookViewId="0">
      <selection activeCell="D3" sqref="D3:K3"/>
    </sheetView>
  </sheetViews>
  <sheetFormatPr baseColWidth="10" defaultColWidth="8.75" defaultRowHeight="15.75"/>
  <cols>
    <col min="1" max="1" width="13.625" customWidth="1"/>
    <col min="2" max="2" width="10.5" customWidth="1"/>
    <col min="3" max="3" width="13.125" customWidth="1"/>
    <col min="4" max="12" width="15.625" customWidth="1"/>
    <col min="13" max="13" width="16.125" customWidth="1"/>
    <col min="14" max="17" width="15.625" customWidth="1"/>
    <col min="18" max="18" width="15.625" style="38" hidden="1" customWidth="1"/>
    <col min="19" max="1025" width="10.5" customWidth="1"/>
  </cols>
  <sheetData>
    <row r="1" spans="1:31" ht="15" customHeight="1">
      <c r="A1" s="287" t="s">
        <v>69</v>
      </c>
      <c r="B1" s="287"/>
      <c r="C1" s="69"/>
      <c r="D1" s="288" t="s">
        <v>17</v>
      </c>
      <c r="E1" s="288"/>
      <c r="F1" s="288"/>
      <c r="G1" s="288"/>
      <c r="H1" s="288"/>
      <c r="I1" s="288"/>
      <c r="J1" s="288"/>
      <c r="K1" s="288"/>
      <c r="L1" s="289" t="s">
        <v>18</v>
      </c>
      <c r="M1" s="289"/>
      <c r="N1" s="289"/>
      <c r="O1" s="289"/>
      <c r="P1" s="289"/>
      <c r="Q1" s="289"/>
      <c r="R1" s="289"/>
    </row>
    <row r="2" spans="1:31" ht="25.7" customHeight="1">
      <c r="A2" s="287"/>
      <c r="B2" s="287"/>
      <c r="C2" s="71"/>
      <c r="D2" s="288"/>
      <c r="E2" s="288"/>
      <c r="F2" s="288"/>
      <c r="G2" s="288"/>
      <c r="H2" s="288"/>
      <c r="I2" s="288"/>
      <c r="J2" s="288"/>
      <c r="K2" s="288"/>
      <c r="L2" s="289"/>
      <c r="M2" s="289"/>
      <c r="N2" s="289"/>
      <c r="O2" s="289"/>
      <c r="P2" s="289"/>
      <c r="Q2" s="289"/>
      <c r="R2" s="289"/>
    </row>
    <row r="3" spans="1:31" ht="63.75">
      <c r="A3" s="287"/>
      <c r="B3" s="287"/>
      <c r="C3" s="72"/>
      <c r="D3" s="73" t="s">
        <v>117</v>
      </c>
      <c r="E3" s="73" t="s">
        <v>118</v>
      </c>
      <c r="F3" s="73" t="s">
        <v>70</v>
      </c>
      <c r="G3" s="73" t="s">
        <v>71</v>
      </c>
      <c r="H3" s="73" t="s">
        <v>72</v>
      </c>
      <c r="I3" s="73" t="s">
        <v>119</v>
      </c>
      <c r="J3" s="73" t="s">
        <v>120</v>
      </c>
      <c r="K3" s="73" t="s">
        <v>121</v>
      </c>
      <c r="L3" s="74" t="s">
        <v>122</v>
      </c>
      <c r="M3" s="74" t="s">
        <v>73</v>
      </c>
      <c r="N3" s="74" t="s">
        <v>123</v>
      </c>
      <c r="O3" s="74" t="s">
        <v>124</v>
      </c>
      <c r="P3" s="74" t="s">
        <v>74</v>
      </c>
      <c r="Q3" s="75" t="s">
        <v>75</v>
      </c>
      <c r="R3" s="74" t="s">
        <v>76</v>
      </c>
      <c r="T3" s="76"/>
      <c r="U3" s="77" t="s">
        <v>77</v>
      </c>
      <c r="V3" s="77" t="s">
        <v>78</v>
      </c>
      <c r="W3" s="77" t="s">
        <v>79</v>
      </c>
      <c r="X3" s="77" t="s">
        <v>80</v>
      </c>
      <c r="Y3" s="77"/>
      <c r="Z3" s="77" t="s">
        <v>81</v>
      </c>
      <c r="AA3" s="77" t="s">
        <v>82</v>
      </c>
      <c r="AB3" s="77" t="s">
        <v>83</v>
      </c>
      <c r="AC3" s="77" t="s">
        <v>84</v>
      </c>
      <c r="AD3" s="77"/>
      <c r="AE3" s="77" t="s">
        <v>85</v>
      </c>
    </row>
    <row r="4" spans="1:31">
      <c r="A4" s="41">
        <f>Classe!B12</f>
        <v>0</v>
      </c>
      <c r="B4" s="41">
        <f>Classe!C12</f>
        <v>0</v>
      </c>
      <c r="C4" s="41" t="str">
        <f t="shared" ref="C4:C34" si="0">A4&amp;" "&amp;B4</f>
        <v>0 0</v>
      </c>
      <c r="D4" s="78">
        <f>COUNTIF('Saisie résultats_2'!Q5:Z5,"1")*100/10</f>
        <v>0</v>
      </c>
      <c r="E4" s="78">
        <f>COUNTIF('Saisie résultats_2'!AQ5:AX5,"1")*100/8</f>
        <v>0</v>
      </c>
      <c r="F4" s="78">
        <f>COUNTIF('Saisie résultats_2'!C5:L5,"1")*100/10</f>
        <v>0</v>
      </c>
      <c r="G4" s="78">
        <f>(COUNTIF('Saisie résultats_2'!AA5:AF5,"1")+COUNTIF('Saisie résultats_2'!AG5:AL5,"1"))*100/12</f>
        <v>0</v>
      </c>
      <c r="H4" s="78">
        <f>COUNTIF('Saisie résultats_2'!AY5:BL5,"1")*100/14</f>
        <v>0</v>
      </c>
      <c r="I4" s="78">
        <f>'Saisie résultats_2'!BM5*100/30</f>
        <v>0</v>
      </c>
      <c r="J4" s="78">
        <f>'Saisie résultats_2'!BN5*100/29</f>
        <v>0</v>
      </c>
      <c r="K4" s="78">
        <f>(COUNTIF('Saisie résultats_2'!M5:P5,"1")+COUNTIF('Saisie résultats_2'!AM5:AP5,"1"))*100/8</f>
        <v>0</v>
      </c>
      <c r="L4" s="78">
        <f>COUNTIF('Saisie résultats_2'!CW5:DF5,"1")*100/10</f>
        <v>0</v>
      </c>
      <c r="M4" s="78">
        <f>(COUNTIF('Saisie résultats_2'!DQ5:DR5,"1")+COUNTIF('Saisie résultats_2'!GC5:GE5,"1"))*100/5</f>
        <v>0</v>
      </c>
      <c r="N4" s="78">
        <f>COUNTIF('Saisie résultats_2'!DG5:DP5,"1")*100/10</f>
        <v>0</v>
      </c>
      <c r="O4" s="78">
        <f>COUNTIF('Saisie résultats_2'!FG5:FP5,"1")*100/10</f>
        <v>0</v>
      </c>
      <c r="P4" s="78">
        <f>COUNTIF('Saisie résultats_2'!DS5:FF5,"1")*100/40</f>
        <v>0</v>
      </c>
      <c r="Q4" s="79">
        <f>(COUNTIF('Saisie résultats_2'!FQ5:GB5,"1"))*100/12</f>
        <v>0</v>
      </c>
      <c r="R4" s="78">
        <f>COUNTIF('Saisie résultats_2'!FN5:GB5,"1")*100/8</f>
        <v>0</v>
      </c>
      <c r="T4" s="76">
        <f t="shared" ref="T4:T34" si="1">A4</f>
        <v>0</v>
      </c>
      <c r="U4" s="80">
        <f t="shared" ref="U4:U34" si="2">AVERAGE(D4)</f>
        <v>0</v>
      </c>
      <c r="V4" s="80">
        <f t="shared" ref="V4:V34" si="3">AVERAGE(E4,F4,G4)</f>
        <v>0</v>
      </c>
      <c r="W4" s="80" t="e">
        <f>#REF!</f>
        <v>#REF!</v>
      </c>
      <c r="X4" s="80">
        <f t="shared" ref="X4:X34" si="4">K4</f>
        <v>0</v>
      </c>
      <c r="Y4" s="76">
        <f t="shared" ref="Y4:Y34" si="5">A4</f>
        <v>0</v>
      </c>
      <c r="Z4" s="80" t="e">
        <f>AVERAGE(L4,N4,O4,#REF!,#REF!)</f>
        <v>#REF!</v>
      </c>
      <c r="AA4" s="80">
        <f t="shared" ref="AA4:AA34" si="6">M4</f>
        <v>0</v>
      </c>
      <c r="AB4" s="80" t="e">
        <f>AVERAGE(#REF!)</f>
        <v>#REF!</v>
      </c>
      <c r="AC4" s="80">
        <f t="shared" ref="AC4:AC34" si="7">Q4</f>
        <v>0</v>
      </c>
      <c r="AD4" s="76">
        <f t="shared" ref="AD4:AD34" si="8">A4</f>
        <v>0</v>
      </c>
      <c r="AE4" s="80">
        <f t="shared" ref="AE4:AE34" si="9">P4</f>
        <v>0</v>
      </c>
    </row>
    <row r="5" spans="1:31">
      <c r="A5" s="41">
        <f>Classe!B13</f>
        <v>0</v>
      </c>
      <c r="B5" s="41">
        <f>Classe!C13</f>
        <v>0</v>
      </c>
      <c r="C5" s="41" t="str">
        <f t="shared" si="0"/>
        <v>0 0</v>
      </c>
      <c r="D5" s="78">
        <f>COUNTIF('Saisie résultats_2'!Q6:Z6,"1")*100/10</f>
        <v>0</v>
      </c>
      <c r="E5" s="78">
        <f>COUNTIF('Saisie résultats_2'!AQ6:AX6,"1")*100/8</f>
        <v>0</v>
      </c>
      <c r="F5" s="78">
        <f>COUNTIF('Saisie résultats_2'!C6:L6,"1")*100/10</f>
        <v>0</v>
      </c>
      <c r="G5" s="78">
        <f>(COUNTIF('Saisie résultats_2'!AA6:AF6,"1")+COUNTIF('Saisie résultats_2'!AG6:AL6,"1"))*100/12</f>
        <v>0</v>
      </c>
      <c r="H5" s="78">
        <f>COUNTIF('Saisie résultats_2'!AY6:BL6,"1")*100/14</f>
        <v>0</v>
      </c>
      <c r="I5" s="78">
        <f>'Saisie résultats_2'!BM6*100/30</f>
        <v>0</v>
      </c>
      <c r="J5" s="78">
        <f>'Saisie résultats_2'!BN6*100/29</f>
        <v>0</v>
      </c>
      <c r="K5" s="78">
        <f>(COUNTIF('Saisie résultats_2'!M6:P6,"1")+COUNTIF('Saisie résultats_2'!AM6:AP6,"1"))*100/8</f>
        <v>0</v>
      </c>
      <c r="L5" s="78">
        <f>COUNTIF('Saisie résultats_2'!CW6:DF6,"1")*100/10</f>
        <v>0</v>
      </c>
      <c r="M5" s="78">
        <f>(COUNTIF('Saisie résultats_2'!DQ6:DR6,"1")+COUNTIF('Saisie résultats_2'!GC6:GE6,"1"))*100/5</f>
        <v>0</v>
      </c>
      <c r="N5" s="78">
        <f>COUNTIF('Saisie résultats_2'!DG6:DP6,"1")*100/10</f>
        <v>0</v>
      </c>
      <c r="O5" s="78">
        <f>COUNTIF('Saisie résultats_2'!FG6:FP6,"1")*100/10</f>
        <v>0</v>
      </c>
      <c r="P5" s="78">
        <f>COUNTIF('Saisie résultats_2'!DS6:FF6,"1")*100/40</f>
        <v>0</v>
      </c>
      <c r="Q5" s="79">
        <f>(COUNTIF('Saisie résultats_2'!FQ6:GB6,"1"))*100/12</f>
        <v>0</v>
      </c>
      <c r="R5" s="78">
        <f>COUNTIF('Saisie résultats_2'!FN6:GB6,"1")*100/8</f>
        <v>0</v>
      </c>
      <c r="T5" s="76">
        <f t="shared" si="1"/>
        <v>0</v>
      </c>
      <c r="U5" s="80">
        <f t="shared" si="2"/>
        <v>0</v>
      </c>
      <c r="V5" s="80">
        <f t="shared" si="3"/>
        <v>0</v>
      </c>
      <c r="W5" s="80" t="e">
        <f>#REF!</f>
        <v>#REF!</v>
      </c>
      <c r="X5" s="80">
        <f t="shared" si="4"/>
        <v>0</v>
      </c>
      <c r="Y5" s="76">
        <f t="shared" si="5"/>
        <v>0</v>
      </c>
      <c r="Z5" s="80" t="e">
        <f>AVERAGE(L5,N5,O5,#REF!)</f>
        <v>#REF!</v>
      </c>
      <c r="AA5" s="80">
        <f t="shared" si="6"/>
        <v>0</v>
      </c>
      <c r="AB5" s="80" t="e">
        <f>AVERAGE(#REF!)</f>
        <v>#REF!</v>
      </c>
      <c r="AC5" s="80">
        <f t="shared" si="7"/>
        <v>0</v>
      </c>
      <c r="AD5" s="76">
        <f t="shared" si="8"/>
        <v>0</v>
      </c>
      <c r="AE5" s="80">
        <f t="shared" si="9"/>
        <v>0</v>
      </c>
    </row>
    <row r="6" spans="1:31">
      <c r="A6" s="41">
        <f>Classe!B14</f>
        <v>0</v>
      </c>
      <c r="B6" s="41">
        <f>Classe!C14</f>
        <v>0</v>
      </c>
      <c r="C6" s="41" t="str">
        <f t="shared" si="0"/>
        <v>0 0</v>
      </c>
      <c r="D6" s="78">
        <f>COUNTIF('Saisie résultats_2'!Q7:Z7,"1")*100/10</f>
        <v>0</v>
      </c>
      <c r="E6" s="78">
        <f>COUNTIF('Saisie résultats_2'!AQ7:AX7,"1")*100/8</f>
        <v>0</v>
      </c>
      <c r="F6" s="78">
        <f>COUNTIF('Saisie résultats_2'!C7:L7,"1")*100/10</f>
        <v>0</v>
      </c>
      <c r="G6" s="78">
        <f>(COUNTIF('Saisie résultats_2'!AA7:AF7,"1")+COUNTIF('Saisie résultats_2'!AG7:AL7,"1"))*100/12</f>
        <v>0</v>
      </c>
      <c r="H6" s="78">
        <f>COUNTIF('Saisie résultats_2'!AY7:BL7,"1")*100/14</f>
        <v>0</v>
      </c>
      <c r="I6" s="78">
        <f>'Saisie résultats_2'!BM7*100/30</f>
        <v>0</v>
      </c>
      <c r="J6" s="78">
        <f>'Saisie résultats_2'!BN7*100/29</f>
        <v>0</v>
      </c>
      <c r="K6" s="78">
        <f>(COUNTIF('Saisie résultats_2'!M7:P7,"1")+COUNTIF('Saisie résultats_2'!AM7:AP7,"1"))*100/8</f>
        <v>0</v>
      </c>
      <c r="L6" s="78">
        <f>COUNTIF('Saisie résultats_2'!CW7:DF7,"1")*100/10</f>
        <v>0</v>
      </c>
      <c r="M6" s="78">
        <f>(COUNTIF('Saisie résultats_2'!DQ7:DR7,"1")+COUNTIF('Saisie résultats_2'!GC7:GE7,"1"))*100/5</f>
        <v>0</v>
      </c>
      <c r="N6" s="78">
        <f>COUNTIF('Saisie résultats_2'!DG7:DP7,"1")*100/10</f>
        <v>0</v>
      </c>
      <c r="O6" s="78">
        <f>COUNTIF('Saisie résultats_2'!FG7:FP7,"1")*100/10</f>
        <v>0</v>
      </c>
      <c r="P6" s="78">
        <f>COUNTIF('Saisie résultats_2'!DS7:FF7,"1")*100/40</f>
        <v>0</v>
      </c>
      <c r="Q6" s="79">
        <f>(COUNTIF('Saisie résultats_2'!FQ7:GB7,"1"))*100/12</f>
        <v>0</v>
      </c>
      <c r="R6" s="78">
        <f>COUNTIF('Saisie résultats_2'!FN7:GB7,"1")*100/8</f>
        <v>0</v>
      </c>
      <c r="T6" s="76">
        <f t="shared" si="1"/>
        <v>0</v>
      </c>
      <c r="U6" s="80">
        <f t="shared" si="2"/>
        <v>0</v>
      </c>
      <c r="V6" s="80">
        <f t="shared" si="3"/>
        <v>0</v>
      </c>
      <c r="W6" s="80" t="e">
        <f>#REF!</f>
        <v>#REF!</v>
      </c>
      <c r="X6" s="80">
        <f t="shared" si="4"/>
        <v>0</v>
      </c>
      <c r="Y6" s="76">
        <f t="shared" si="5"/>
        <v>0</v>
      </c>
      <c r="Z6" s="80" t="e">
        <f>AVERAGE(L6,N6,O6,#REF!)</f>
        <v>#REF!</v>
      </c>
      <c r="AA6" s="80">
        <f t="shared" si="6"/>
        <v>0</v>
      </c>
      <c r="AB6" s="80" t="e">
        <f>AVERAGE(#REF!)</f>
        <v>#REF!</v>
      </c>
      <c r="AC6" s="80">
        <f t="shared" si="7"/>
        <v>0</v>
      </c>
      <c r="AD6" s="76">
        <f t="shared" si="8"/>
        <v>0</v>
      </c>
      <c r="AE6" s="80">
        <f t="shared" si="9"/>
        <v>0</v>
      </c>
    </row>
    <row r="7" spans="1:31">
      <c r="A7" s="41">
        <f>Classe!B15</f>
        <v>0</v>
      </c>
      <c r="B7" s="41">
        <f>Classe!C15</f>
        <v>0</v>
      </c>
      <c r="C7" s="41" t="str">
        <f t="shared" si="0"/>
        <v>0 0</v>
      </c>
      <c r="D7" s="78">
        <f>COUNTIF('Saisie résultats_2'!Q8:Z8,"1")*100/10</f>
        <v>0</v>
      </c>
      <c r="E7" s="78">
        <f>COUNTIF('Saisie résultats_2'!AQ8:AX8,"1")*100/8</f>
        <v>0</v>
      </c>
      <c r="F7" s="78">
        <f>COUNTIF('Saisie résultats_2'!C8:L8,"1")*100/10</f>
        <v>0</v>
      </c>
      <c r="G7" s="78">
        <f>(COUNTIF('Saisie résultats_2'!AA8:AF8,"1")+COUNTIF('Saisie résultats_2'!AG8:AL8,"1"))*100/12</f>
        <v>0</v>
      </c>
      <c r="H7" s="78">
        <f>COUNTIF('Saisie résultats_2'!AY8:BL8,"1")*100/14</f>
        <v>0</v>
      </c>
      <c r="I7" s="78">
        <f>'Saisie résultats_2'!BM8*100/30</f>
        <v>0</v>
      </c>
      <c r="J7" s="78">
        <f>'Saisie résultats_2'!BN8*100/29</f>
        <v>0</v>
      </c>
      <c r="K7" s="78">
        <f>(COUNTIF('Saisie résultats_2'!M8:P8,"1")+COUNTIF('Saisie résultats_2'!AM8:AP8,"1"))*100/8</f>
        <v>0</v>
      </c>
      <c r="L7" s="78">
        <f>COUNTIF('Saisie résultats_2'!CW8:DF8,"1")*100/10</f>
        <v>0</v>
      </c>
      <c r="M7" s="78">
        <f>(COUNTIF('Saisie résultats_2'!DQ8:DR8,"1")+COUNTIF('Saisie résultats_2'!GC8:GE8,"1"))*100/5</f>
        <v>0</v>
      </c>
      <c r="N7" s="78">
        <f>COUNTIF('Saisie résultats_2'!DG8:DP8,"1")*100/10</f>
        <v>0</v>
      </c>
      <c r="O7" s="78">
        <f>COUNTIF('Saisie résultats_2'!FG8:FP8,"1")*100/10</f>
        <v>0</v>
      </c>
      <c r="P7" s="78">
        <f>COUNTIF('Saisie résultats_2'!DS8:FF8,"1")*100/40</f>
        <v>0</v>
      </c>
      <c r="Q7" s="79">
        <f>(COUNTIF('Saisie résultats_2'!FQ8:GB8,"1"))*100/12</f>
        <v>0</v>
      </c>
      <c r="R7" s="78">
        <f>COUNTIF('Saisie résultats_2'!FN8:GB8,"1")*100/8</f>
        <v>0</v>
      </c>
      <c r="T7" s="76">
        <f t="shared" si="1"/>
        <v>0</v>
      </c>
      <c r="U7" s="80">
        <f t="shared" si="2"/>
        <v>0</v>
      </c>
      <c r="V7" s="80">
        <f t="shared" si="3"/>
        <v>0</v>
      </c>
      <c r="W7" s="80" t="e">
        <f>#REF!</f>
        <v>#REF!</v>
      </c>
      <c r="X7" s="80">
        <f t="shared" si="4"/>
        <v>0</v>
      </c>
      <c r="Y7" s="76">
        <f t="shared" si="5"/>
        <v>0</v>
      </c>
      <c r="Z7" s="80" t="e">
        <f>AVERAGE(L7,N7,O7,#REF!)</f>
        <v>#REF!</v>
      </c>
      <c r="AA7" s="80">
        <f t="shared" si="6"/>
        <v>0</v>
      </c>
      <c r="AB7" s="80" t="e">
        <f>AVERAGE(#REF!)</f>
        <v>#REF!</v>
      </c>
      <c r="AC7" s="80">
        <f t="shared" si="7"/>
        <v>0</v>
      </c>
      <c r="AD7" s="76">
        <f t="shared" si="8"/>
        <v>0</v>
      </c>
      <c r="AE7" s="80">
        <f t="shared" si="9"/>
        <v>0</v>
      </c>
    </row>
    <row r="8" spans="1:31">
      <c r="A8" s="41">
        <f>Classe!B16</f>
        <v>0</v>
      </c>
      <c r="B8" s="41">
        <f>Classe!C16</f>
        <v>0</v>
      </c>
      <c r="C8" s="41" t="str">
        <f t="shared" si="0"/>
        <v>0 0</v>
      </c>
      <c r="D8" s="78">
        <f>COUNTIF('Saisie résultats_2'!Q9:Z9,"1")*100/10</f>
        <v>0</v>
      </c>
      <c r="E8" s="78">
        <f>COUNTIF('Saisie résultats_2'!AQ9:AX9,"1")*100/8</f>
        <v>0</v>
      </c>
      <c r="F8" s="78">
        <f>COUNTIF('Saisie résultats_2'!C9:L9,"1")*100/10</f>
        <v>0</v>
      </c>
      <c r="G8" s="78">
        <f>(COUNTIF('Saisie résultats_2'!AA9:AF9,"1")+COUNTIF('Saisie résultats_2'!AG9:AL9,"1"))*100/12</f>
        <v>0</v>
      </c>
      <c r="H8" s="78">
        <f>COUNTIF('Saisie résultats_2'!AY9:BL9,"1")*100/14</f>
        <v>0</v>
      </c>
      <c r="I8" s="78">
        <f>'Saisie résultats_2'!BM9*100/30</f>
        <v>0</v>
      </c>
      <c r="J8" s="78">
        <f>'Saisie résultats_2'!BN9*100/29</f>
        <v>0</v>
      </c>
      <c r="K8" s="78">
        <f>(COUNTIF('Saisie résultats_2'!M9:P9,"1")+COUNTIF('Saisie résultats_2'!AM9:AP9,"1"))*100/8</f>
        <v>0</v>
      </c>
      <c r="L8" s="78">
        <f>COUNTIF('Saisie résultats_2'!CW9:DF9,"1")*100/10</f>
        <v>0</v>
      </c>
      <c r="M8" s="78">
        <f>(COUNTIF('Saisie résultats_2'!DQ9:DR9,"1")+COUNTIF('Saisie résultats_2'!GC9:GE9,"1"))*100/5</f>
        <v>0</v>
      </c>
      <c r="N8" s="78">
        <f>COUNTIF('Saisie résultats_2'!DG9:DP9,"1")*100/10</f>
        <v>0</v>
      </c>
      <c r="O8" s="78">
        <f>COUNTIF('Saisie résultats_2'!FG9:FP9,"1")*100/10</f>
        <v>0</v>
      </c>
      <c r="P8" s="78">
        <f>COUNTIF('Saisie résultats_2'!DS9:FF9,"1")*100/40</f>
        <v>0</v>
      </c>
      <c r="Q8" s="79">
        <f>(COUNTIF('Saisie résultats_2'!FQ9:GB9,"1"))*100/12</f>
        <v>0</v>
      </c>
      <c r="R8" s="78">
        <f>COUNTIF('Saisie résultats_2'!FN9:GB9,"1")*100/8</f>
        <v>0</v>
      </c>
      <c r="T8" s="76">
        <f t="shared" si="1"/>
        <v>0</v>
      </c>
      <c r="U8" s="80">
        <f t="shared" si="2"/>
        <v>0</v>
      </c>
      <c r="V8" s="80">
        <f t="shared" si="3"/>
        <v>0</v>
      </c>
      <c r="W8" s="80" t="e">
        <f>#REF!</f>
        <v>#REF!</v>
      </c>
      <c r="X8" s="80">
        <f t="shared" si="4"/>
        <v>0</v>
      </c>
      <c r="Y8" s="76">
        <f t="shared" si="5"/>
        <v>0</v>
      </c>
      <c r="Z8" s="80" t="e">
        <f>AVERAGE(L8,N8,O8,#REF!)</f>
        <v>#REF!</v>
      </c>
      <c r="AA8" s="80">
        <f t="shared" si="6"/>
        <v>0</v>
      </c>
      <c r="AB8" s="80" t="e">
        <f>AVERAGE(#REF!)</f>
        <v>#REF!</v>
      </c>
      <c r="AC8" s="80">
        <f t="shared" si="7"/>
        <v>0</v>
      </c>
      <c r="AD8" s="76">
        <f t="shared" si="8"/>
        <v>0</v>
      </c>
      <c r="AE8" s="80">
        <f t="shared" si="9"/>
        <v>0</v>
      </c>
    </row>
    <row r="9" spans="1:31">
      <c r="A9" s="41">
        <f>Classe!B17</f>
        <v>0</v>
      </c>
      <c r="B9" s="41">
        <f>Classe!C17</f>
        <v>0</v>
      </c>
      <c r="C9" s="41" t="str">
        <f t="shared" si="0"/>
        <v>0 0</v>
      </c>
      <c r="D9" s="78">
        <f>COUNTIF('Saisie résultats_2'!Q10:Z10,"1")*100/10</f>
        <v>0</v>
      </c>
      <c r="E9" s="78">
        <f>COUNTIF('Saisie résultats_2'!AQ10:AX10,"1")*100/8</f>
        <v>0</v>
      </c>
      <c r="F9" s="78">
        <f>COUNTIF('Saisie résultats_2'!C10:L10,"1")*100/10</f>
        <v>0</v>
      </c>
      <c r="G9" s="78">
        <f>(COUNTIF('Saisie résultats_2'!AA10:AF10,"1")+COUNTIF('Saisie résultats_2'!AG10:AL10,"1"))*100/12</f>
        <v>0</v>
      </c>
      <c r="H9" s="78">
        <f>COUNTIF('Saisie résultats_2'!AY10:BL10,"1")*100/14</f>
        <v>0</v>
      </c>
      <c r="I9" s="78">
        <f>'Saisie résultats_2'!BM10*100/30</f>
        <v>0</v>
      </c>
      <c r="J9" s="78">
        <f>'Saisie résultats_2'!BN10*100/29</f>
        <v>0</v>
      </c>
      <c r="K9" s="78">
        <f>(COUNTIF('Saisie résultats_2'!M10:P10,"1")+COUNTIF('Saisie résultats_2'!AM10:AP10,"1"))*100/8</f>
        <v>0</v>
      </c>
      <c r="L9" s="78">
        <f>COUNTIF('Saisie résultats_2'!CW10:DF10,"1")*100/10</f>
        <v>0</v>
      </c>
      <c r="M9" s="78">
        <f>(COUNTIF('Saisie résultats_2'!DQ10:DR10,"1")+COUNTIF('Saisie résultats_2'!GC10:GE10,"1"))*100/5</f>
        <v>0</v>
      </c>
      <c r="N9" s="78">
        <f>COUNTIF('Saisie résultats_2'!DG10:DP10,"1")*100/10</f>
        <v>0</v>
      </c>
      <c r="O9" s="78">
        <f>COUNTIF('Saisie résultats_2'!FG10:FP10,"1")*100/10</f>
        <v>0</v>
      </c>
      <c r="P9" s="78">
        <f>COUNTIF('Saisie résultats_2'!DS10:FF10,"1")*100/40</f>
        <v>0</v>
      </c>
      <c r="Q9" s="79">
        <f>(COUNTIF('Saisie résultats_2'!FQ10:GB10,"1"))*100/12</f>
        <v>0</v>
      </c>
      <c r="R9" s="78">
        <f>COUNTIF('Saisie résultats_2'!FN10:GB10,"1")*100/8</f>
        <v>0</v>
      </c>
      <c r="T9" s="76">
        <f t="shared" si="1"/>
        <v>0</v>
      </c>
      <c r="U9" s="80">
        <f t="shared" si="2"/>
        <v>0</v>
      </c>
      <c r="V9" s="80">
        <f t="shared" si="3"/>
        <v>0</v>
      </c>
      <c r="W9" s="80" t="e">
        <f>#REF!</f>
        <v>#REF!</v>
      </c>
      <c r="X9" s="80">
        <f t="shared" si="4"/>
        <v>0</v>
      </c>
      <c r="Y9" s="76">
        <f t="shared" si="5"/>
        <v>0</v>
      </c>
      <c r="Z9" s="80" t="e">
        <f>AVERAGE(L9,N9,O9,#REF!)</f>
        <v>#REF!</v>
      </c>
      <c r="AA9" s="80">
        <f t="shared" si="6"/>
        <v>0</v>
      </c>
      <c r="AB9" s="80" t="e">
        <f>AVERAGE(#REF!)</f>
        <v>#REF!</v>
      </c>
      <c r="AC9" s="80">
        <f t="shared" si="7"/>
        <v>0</v>
      </c>
      <c r="AD9" s="76">
        <f t="shared" si="8"/>
        <v>0</v>
      </c>
      <c r="AE9" s="80">
        <f t="shared" si="9"/>
        <v>0</v>
      </c>
    </row>
    <row r="10" spans="1:31">
      <c r="A10" s="41">
        <f>Classe!B18</f>
        <v>0</v>
      </c>
      <c r="B10" s="41">
        <f>Classe!C18</f>
        <v>0</v>
      </c>
      <c r="C10" s="41" t="str">
        <f t="shared" si="0"/>
        <v>0 0</v>
      </c>
      <c r="D10" s="78">
        <f>COUNTIF('Saisie résultats_2'!Q11:Z11,"1")*100/10</f>
        <v>0</v>
      </c>
      <c r="E10" s="78">
        <f>COUNTIF('Saisie résultats_2'!AQ11:AX11,"1")*100/8</f>
        <v>0</v>
      </c>
      <c r="F10" s="78">
        <f>COUNTIF('Saisie résultats_2'!C11:L11,"1")*100/10</f>
        <v>0</v>
      </c>
      <c r="G10" s="78">
        <f>(COUNTIF('Saisie résultats_2'!AA11:AF11,"1")+COUNTIF('Saisie résultats_2'!AG11:AL11,"1"))*100/12</f>
        <v>0</v>
      </c>
      <c r="H10" s="78">
        <f>COUNTIF('Saisie résultats_2'!AY11:BL11,"1")*100/14</f>
        <v>0</v>
      </c>
      <c r="I10" s="78">
        <f>'Saisie résultats_2'!BM11*100/30</f>
        <v>0</v>
      </c>
      <c r="J10" s="78">
        <f>'Saisie résultats_2'!BN11*100/29</f>
        <v>0</v>
      </c>
      <c r="K10" s="78">
        <f>(COUNTIF('Saisie résultats_2'!M11:P11,"1")+COUNTIF('Saisie résultats_2'!AM11:AP11,"1"))*100/8</f>
        <v>0</v>
      </c>
      <c r="L10" s="78">
        <f>COUNTIF('Saisie résultats_2'!CW11:DF11,"1")*100/10</f>
        <v>0</v>
      </c>
      <c r="M10" s="78">
        <f>(COUNTIF('Saisie résultats_2'!DQ11:DR11,"1")+COUNTIF('Saisie résultats_2'!GC11:GE11,"1"))*100/5</f>
        <v>0</v>
      </c>
      <c r="N10" s="78">
        <f>COUNTIF('Saisie résultats_2'!DG11:DP11,"1")*100/10</f>
        <v>0</v>
      </c>
      <c r="O10" s="78">
        <f>COUNTIF('Saisie résultats_2'!FG11:FP11,"1")*100/10</f>
        <v>0</v>
      </c>
      <c r="P10" s="78">
        <f>COUNTIF('Saisie résultats_2'!DS11:FF11,"1")*100/40</f>
        <v>0</v>
      </c>
      <c r="Q10" s="79">
        <f>(COUNTIF('Saisie résultats_2'!FQ11:GB11,"1"))*100/12</f>
        <v>0</v>
      </c>
      <c r="R10" s="78">
        <f>COUNTIF('Saisie résultats_2'!FN11:GB11,"1")*100/8</f>
        <v>0</v>
      </c>
      <c r="T10" s="76">
        <f t="shared" si="1"/>
        <v>0</v>
      </c>
      <c r="U10" s="80">
        <f t="shared" si="2"/>
        <v>0</v>
      </c>
      <c r="V10" s="80">
        <f t="shared" si="3"/>
        <v>0</v>
      </c>
      <c r="W10" s="80" t="e">
        <f>#REF!</f>
        <v>#REF!</v>
      </c>
      <c r="X10" s="80">
        <f t="shared" si="4"/>
        <v>0</v>
      </c>
      <c r="Y10" s="76">
        <f t="shared" si="5"/>
        <v>0</v>
      </c>
      <c r="Z10" s="80" t="e">
        <f>AVERAGE(L10,N10,O10,#REF!)</f>
        <v>#REF!</v>
      </c>
      <c r="AA10" s="80">
        <f t="shared" si="6"/>
        <v>0</v>
      </c>
      <c r="AB10" s="80" t="e">
        <f>AVERAGE(#REF!)</f>
        <v>#REF!</v>
      </c>
      <c r="AC10" s="80">
        <f t="shared" si="7"/>
        <v>0</v>
      </c>
      <c r="AD10" s="76">
        <f t="shared" si="8"/>
        <v>0</v>
      </c>
      <c r="AE10" s="80">
        <f t="shared" si="9"/>
        <v>0</v>
      </c>
    </row>
    <row r="11" spans="1:31">
      <c r="A11" s="41">
        <f>Classe!B19</f>
        <v>0</v>
      </c>
      <c r="B11" s="41">
        <f>Classe!C19</f>
        <v>0</v>
      </c>
      <c r="C11" s="41" t="str">
        <f t="shared" si="0"/>
        <v>0 0</v>
      </c>
      <c r="D11" s="78">
        <f>COUNTIF('Saisie résultats_2'!Q12:Z12,"1")*100/10</f>
        <v>0</v>
      </c>
      <c r="E11" s="78">
        <f>COUNTIF('Saisie résultats_2'!AQ12:AX12,"1")*100/8</f>
        <v>0</v>
      </c>
      <c r="F11" s="78">
        <f>COUNTIF('Saisie résultats_2'!C12:L12,"1")*100/10</f>
        <v>0</v>
      </c>
      <c r="G11" s="78">
        <f>(COUNTIF('Saisie résultats_2'!AA12:AF12,"1")+COUNTIF('Saisie résultats_2'!AG12:AL12,"1"))*100/12</f>
        <v>0</v>
      </c>
      <c r="H11" s="78">
        <f>COUNTIF('Saisie résultats_2'!AY12:BL12,"1")*100/14</f>
        <v>0</v>
      </c>
      <c r="I11" s="78">
        <f>'Saisie résultats_2'!BM12*100/30</f>
        <v>0</v>
      </c>
      <c r="J11" s="78">
        <f>'Saisie résultats_2'!BN12*100/29</f>
        <v>0</v>
      </c>
      <c r="K11" s="78">
        <f>(COUNTIF('Saisie résultats_2'!M12:P12,"1")+COUNTIF('Saisie résultats_2'!AM12:AP12,"1"))*100/8</f>
        <v>0</v>
      </c>
      <c r="L11" s="78">
        <f>COUNTIF('Saisie résultats_2'!CW12:DF12,"1")*100/10</f>
        <v>0</v>
      </c>
      <c r="M11" s="78">
        <f>(COUNTIF('Saisie résultats_2'!DQ12:DR12,"1")+COUNTIF('Saisie résultats_2'!GC12:GE12,"1"))*100/5</f>
        <v>0</v>
      </c>
      <c r="N11" s="78">
        <f>COUNTIF('Saisie résultats_2'!DG12:DP12,"1")*100/10</f>
        <v>0</v>
      </c>
      <c r="O11" s="78">
        <f>COUNTIF('Saisie résultats_2'!FG12:FP12,"1")*100/10</f>
        <v>0</v>
      </c>
      <c r="P11" s="78">
        <f>COUNTIF('Saisie résultats_2'!DS12:FF12,"1")*100/40</f>
        <v>0</v>
      </c>
      <c r="Q11" s="79">
        <f>(COUNTIF('Saisie résultats_2'!FQ12:GB12,"1"))*100/12</f>
        <v>0</v>
      </c>
      <c r="R11" s="78">
        <f>COUNTIF('Saisie résultats_2'!FN12:GB12,"1")*100/8</f>
        <v>0</v>
      </c>
      <c r="T11" s="76">
        <f t="shared" si="1"/>
        <v>0</v>
      </c>
      <c r="U11" s="80">
        <f t="shared" si="2"/>
        <v>0</v>
      </c>
      <c r="V11" s="80">
        <f t="shared" si="3"/>
        <v>0</v>
      </c>
      <c r="W11" s="80" t="e">
        <f>#REF!</f>
        <v>#REF!</v>
      </c>
      <c r="X11" s="80">
        <f t="shared" si="4"/>
        <v>0</v>
      </c>
      <c r="Y11" s="76">
        <f t="shared" si="5"/>
        <v>0</v>
      </c>
      <c r="Z11" s="80" t="e">
        <f>AVERAGE(L11,N11,O11,#REF!)</f>
        <v>#REF!</v>
      </c>
      <c r="AA11" s="80">
        <f t="shared" si="6"/>
        <v>0</v>
      </c>
      <c r="AB11" s="80" t="e">
        <f>AVERAGE(#REF!)</f>
        <v>#REF!</v>
      </c>
      <c r="AC11" s="80">
        <f t="shared" si="7"/>
        <v>0</v>
      </c>
      <c r="AD11" s="76">
        <f t="shared" si="8"/>
        <v>0</v>
      </c>
      <c r="AE11" s="80">
        <f t="shared" si="9"/>
        <v>0</v>
      </c>
    </row>
    <row r="12" spans="1:31">
      <c r="A12" s="41">
        <f>Classe!B20</f>
        <v>0</v>
      </c>
      <c r="B12" s="41">
        <f>Classe!C20</f>
        <v>0</v>
      </c>
      <c r="C12" s="41" t="str">
        <f t="shared" si="0"/>
        <v>0 0</v>
      </c>
      <c r="D12" s="78">
        <f>COUNTIF('Saisie résultats_2'!Q13:Z13,"1")*100/10</f>
        <v>0</v>
      </c>
      <c r="E12" s="78">
        <f>COUNTIF('Saisie résultats_2'!AQ13:AX13,"1")*100/8</f>
        <v>0</v>
      </c>
      <c r="F12" s="78">
        <f>COUNTIF('Saisie résultats_2'!C13:L13,"1")*100/10</f>
        <v>0</v>
      </c>
      <c r="G12" s="78">
        <f>(COUNTIF('Saisie résultats_2'!AA13:AF13,"1")+COUNTIF('Saisie résultats_2'!AG13:AL13,"1"))*100/12</f>
        <v>0</v>
      </c>
      <c r="H12" s="78">
        <f>COUNTIF('Saisie résultats_2'!AY13:BL13,"1")*100/14</f>
        <v>0</v>
      </c>
      <c r="I12" s="78">
        <f>'Saisie résultats_2'!BM13*100/30</f>
        <v>0</v>
      </c>
      <c r="J12" s="78">
        <f>'Saisie résultats_2'!BN13*100/29</f>
        <v>0</v>
      </c>
      <c r="K12" s="78">
        <f>(COUNTIF('Saisie résultats_2'!M13:P13,"1")+COUNTIF('Saisie résultats_2'!AM13:AP13,"1"))*100/8</f>
        <v>0</v>
      </c>
      <c r="L12" s="78">
        <f>COUNTIF('Saisie résultats_2'!CW13:DF13,"1")*100/10</f>
        <v>0</v>
      </c>
      <c r="M12" s="78">
        <f>(COUNTIF('Saisie résultats_2'!DQ13:DR13,"1")+COUNTIF('Saisie résultats_2'!GC13:GE13,"1"))*100/5</f>
        <v>0</v>
      </c>
      <c r="N12" s="78">
        <f>COUNTIF('Saisie résultats_2'!DG13:DP13,"1")*100/10</f>
        <v>0</v>
      </c>
      <c r="O12" s="78">
        <f>COUNTIF('Saisie résultats_2'!FG13:FP13,"1")*100/10</f>
        <v>0</v>
      </c>
      <c r="P12" s="78">
        <f>COUNTIF('Saisie résultats_2'!DS13:FF13,"1")*100/40</f>
        <v>0</v>
      </c>
      <c r="Q12" s="79">
        <f>(COUNTIF('Saisie résultats_2'!FQ13:GB13,"1"))*100/12</f>
        <v>0</v>
      </c>
      <c r="R12" s="78">
        <f>COUNTIF('Saisie résultats_2'!FN13:GB13,"1")*100/8</f>
        <v>0</v>
      </c>
      <c r="T12" s="76">
        <f t="shared" si="1"/>
        <v>0</v>
      </c>
      <c r="U12" s="80">
        <f t="shared" si="2"/>
        <v>0</v>
      </c>
      <c r="V12" s="80">
        <f t="shared" si="3"/>
        <v>0</v>
      </c>
      <c r="W12" s="80" t="e">
        <f>#REF!</f>
        <v>#REF!</v>
      </c>
      <c r="X12" s="80">
        <f t="shared" si="4"/>
        <v>0</v>
      </c>
      <c r="Y12" s="76">
        <f t="shared" si="5"/>
        <v>0</v>
      </c>
      <c r="Z12" s="80" t="e">
        <f>AVERAGE(L12,N12,O12,#REF!)</f>
        <v>#REF!</v>
      </c>
      <c r="AA12" s="80">
        <f t="shared" si="6"/>
        <v>0</v>
      </c>
      <c r="AB12" s="80" t="e">
        <f>AVERAGE(#REF!)</f>
        <v>#REF!</v>
      </c>
      <c r="AC12" s="80">
        <f t="shared" si="7"/>
        <v>0</v>
      </c>
      <c r="AD12" s="76">
        <f t="shared" si="8"/>
        <v>0</v>
      </c>
      <c r="AE12" s="80">
        <f t="shared" si="9"/>
        <v>0</v>
      </c>
    </row>
    <row r="13" spans="1:31">
      <c r="A13" s="41">
        <f>Classe!B21</f>
        <v>0</v>
      </c>
      <c r="B13" s="41">
        <f>Classe!C21</f>
        <v>0</v>
      </c>
      <c r="C13" s="41" t="str">
        <f t="shared" si="0"/>
        <v>0 0</v>
      </c>
      <c r="D13" s="78">
        <f>COUNTIF('Saisie résultats_2'!Q14:Z14,"1")*100/10</f>
        <v>0</v>
      </c>
      <c r="E13" s="78">
        <f>COUNTIF('Saisie résultats_2'!AQ14:AX14,"1")*100/8</f>
        <v>0</v>
      </c>
      <c r="F13" s="78">
        <f>COUNTIF('Saisie résultats_2'!C14:L14,"1")*100/10</f>
        <v>0</v>
      </c>
      <c r="G13" s="78">
        <f>(COUNTIF('Saisie résultats_2'!AA14:AF14,"1")+COUNTIF('Saisie résultats_2'!AG14:AL14,"1"))*100/12</f>
        <v>0</v>
      </c>
      <c r="H13" s="78">
        <f>COUNTIF('Saisie résultats_2'!AY14:BL14,"1")*100/14</f>
        <v>0</v>
      </c>
      <c r="I13" s="78">
        <f>'Saisie résultats_2'!BM14*100/30</f>
        <v>0</v>
      </c>
      <c r="J13" s="78">
        <f>'Saisie résultats_2'!BN14*100/29</f>
        <v>0</v>
      </c>
      <c r="K13" s="78">
        <f>(COUNTIF('Saisie résultats_2'!M14:P14,"1")+COUNTIF('Saisie résultats_2'!AM14:AP14,"1"))*100/8</f>
        <v>0</v>
      </c>
      <c r="L13" s="78">
        <f>COUNTIF('Saisie résultats_2'!CW14:DF14,"1")*100/10</f>
        <v>0</v>
      </c>
      <c r="M13" s="78">
        <f>(COUNTIF('Saisie résultats_2'!DQ14:DR14,"1")+COUNTIF('Saisie résultats_2'!GC14:GE14,"1"))*100/5</f>
        <v>0</v>
      </c>
      <c r="N13" s="78">
        <f>COUNTIF('Saisie résultats_2'!DG14:DP14,"1")*100/10</f>
        <v>0</v>
      </c>
      <c r="O13" s="78">
        <f>COUNTIF('Saisie résultats_2'!FG14:FP14,"1")*100/10</f>
        <v>0</v>
      </c>
      <c r="P13" s="78">
        <f>COUNTIF('Saisie résultats_2'!DS14:FF14,"1")*100/40</f>
        <v>0</v>
      </c>
      <c r="Q13" s="79">
        <f>(COUNTIF('Saisie résultats_2'!FQ14:GB14,"1"))*100/12</f>
        <v>0</v>
      </c>
      <c r="R13" s="78">
        <f>COUNTIF('Saisie résultats_2'!FN14:GB14,"1")*100/8</f>
        <v>0</v>
      </c>
      <c r="T13" s="76">
        <f t="shared" si="1"/>
        <v>0</v>
      </c>
      <c r="U13" s="80">
        <f t="shared" si="2"/>
        <v>0</v>
      </c>
      <c r="V13" s="80">
        <f t="shared" si="3"/>
        <v>0</v>
      </c>
      <c r="W13" s="80" t="e">
        <f>#REF!</f>
        <v>#REF!</v>
      </c>
      <c r="X13" s="80">
        <f t="shared" si="4"/>
        <v>0</v>
      </c>
      <c r="Y13" s="76">
        <f t="shared" si="5"/>
        <v>0</v>
      </c>
      <c r="Z13" s="80" t="e">
        <f>AVERAGE(L13,N13,O13,#REF!)</f>
        <v>#REF!</v>
      </c>
      <c r="AA13" s="80">
        <f t="shared" si="6"/>
        <v>0</v>
      </c>
      <c r="AB13" s="80" t="e">
        <f>AVERAGE(#REF!)</f>
        <v>#REF!</v>
      </c>
      <c r="AC13" s="80">
        <f t="shared" si="7"/>
        <v>0</v>
      </c>
      <c r="AD13" s="76">
        <f t="shared" si="8"/>
        <v>0</v>
      </c>
      <c r="AE13" s="80">
        <f t="shared" si="9"/>
        <v>0</v>
      </c>
    </row>
    <row r="14" spans="1:31">
      <c r="A14" s="41">
        <f>Classe!B22</f>
        <v>0</v>
      </c>
      <c r="B14" s="41">
        <f>Classe!C22</f>
        <v>0</v>
      </c>
      <c r="C14" s="41" t="str">
        <f t="shared" si="0"/>
        <v>0 0</v>
      </c>
      <c r="D14" s="78">
        <f>COUNTIF('Saisie résultats_2'!Q15:Z15,"1")*100/10</f>
        <v>0</v>
      </c>
      <c r="E14" s="78">
        <f>COUNTIF('Saisie résultats_2'!AQ15:AX15,"1")*100/8</f>
        <v>0</v>
      </c>
      <c r="F14" s="78">
        <f>COUNTIF('Saisie résultats_2'!C15:L15,"1")*100/10</f>
        <v>0</v>
      </c>
      <c r="G14" s="78">
        <f>(COUNTIF('Saisie résultats_2'!AA15:AF15,"1")+COUNTIF('Saisie résultats_2'!AG15:AL15,"1"))*100/12</f>
        <v>0</v>
      </c>
      <c r="H14" s="78">
        <f>COUNTIF('Saisie résultats_2'!AY15:BL15,"1")*100/14</f>
        <v>0</v>
      </c>
      <c r="I14" s="78">
        <f>'Saisie résultats_2'!BM15*100/30</f>
        <v>0</v>
      </c>
      <c r="J14" s="78">
        <f>'Saisie résultats_2'!BN15*100/29</f>
        <v>0</v>
      </c>
      <c r="K14" s="78">
        <f>(COUNTIF('Saisie résultats_2'!M15:P15,"1")+COUNTIF('Saisie résultats_2'!AM15:AP15,"1"))*100/8</f>
        <v>0</v>
      </c>
      <c r="L14" s="78">
        <f>COUNTIF('Saisie résultats_2'!CW15:DF15,"1")*100/10</f>
        <v>0</v>
      </c>
      <c r="M14" s="78">
        <f>(COUNTIF('Saisie résultats_2'!DQ15:DR15,"1")+COUNTIF('Saisie résultats_2'!GC15:GE15,"1"))*100/5</f>
        <v>0</v>
      </c>
      <c r="N14" s="78">
        <f>COUNTIF('Saisie résultats_2'!DG15:DP15,"1")*100/10</f>
        <v>0</v>
      </c>
      <c r="O14" s="78">
        <f>COUNTIF('Saisie résultats_2'!FG15:FP15,"1")*100/10</f>
        <v>0</v>
      </c>
      <c r="P14" s="78">
        <f>COUNTIF('Saisie résultats_2'!DS15:FF15,"1")*100/40</f>
        <v>0</v>
      </c>
      <c r="Q14" s="79">
        <f>(COUNTIF('Saisie résultats_2'!FQ15:GB15,"1"))*100/12</f>
        <v>0</v>
      </c>
      <c r="R14" s="78">
        <f>COUNTIF('Saisie résultats_2'!FN15:GB15,"1")*100/8</f>
        <v>0</v>
      </c>
      <c r="T14" s="76">
        <f t="shared" si="1"/>
        <v>0</v>
      </c>
      <c r="U14" s="80">
        <f t="shared" si="2"/>
        <v>0</v>
      </c>
      <c r="V14" s="80">
        <f t="shared" si="3"/>
        <v>0</v>
      </c>
      <c r="W14" s="80" t="e">
        <f>#REF!</f>
        <v>#REF!</v>
      </c>
      <c r="X14" s="80">
        <f t="shared" si="4"/>
        <v>0</v>
      </c>
      <c r="Y14" s="76">
        <f t="shared" si="5"/>
        <v>0</v>
      </c>
      <c r="Z14" s="80" t="e">
        <f>AVERAGE(L14,N14,O14,#REF!)</f>
        <v>#REF!</v>
      </c>
      <c r="AA14" s="80">
        <f t="shared" si="6"/>
        <v>0</v>
      </c>
      <c r="AB14" s="80" t="e">
        <f>AVERAGE(#REF!)</f>
        <v>#REF!</v>
      </c>
      <c r="AC14" s="80">
        <f t="shared" si="7"/>
        <v>0</v>
      </c>
      <c r="AD14" s="76">
        <f t="shared" si="8"/>
        <v>0</v>
      </c>
      <c r="AE14" s="80">
        <f t="shared" si="9"/>
        <v>0</v>
      </c>
    </row>
    <row r="15" spans="1:31">
      <c r="A15" s="41">
        <f>Classe!B23</f>
        <v>0</v>
      </c>
      <c r="B15" s="41">
        <f>Classe!C23</f>
        <v>0</v>
      </c>
      <c r="C15" s="41" t="str">
        <f t="shared" si="0"/>
        <v>0 0</v>
      </c>
      <c r="D15" s="78">
        <f>COUNTIF('Saisie résultats_2'!Q16:Z16,"1")*100/10</f>
        <v>0</v>
      </c>
      <c r="E15" s="78">
        <f>COUNTIF('Saisie résultats_2'!AQ16:AX16,"1")*100/8</f>
        <v>0</v>
      </c>
      <c r="F15" s="78">
        <f>COUNTIF('Saisie résultats_2'!C16:L16,"1")*100/10</f>
        <v>0</v>
      </c>
      <c r="G15" s="78">
        <f>(COUNTIF('Saisie résultats_2'!AA16:AF16,"1")+COUNTIF('Saisie résultats_2'!AG16:AL16,"1"))*100/12</f>
        <v>0</v>
      </c>
      <c r="H15" s="78">
        <f>COUNTIF('Saisie résultats_2'!AY16:BL16,"1")*100/14</f>
        <v>0</v>
      </c>
      <c r="I15" s="78">
        <f>'Saisie résultats_2'!BM16*100/30</f>
        <v>0</v>
      </c>
      <c r="J15" s="78">
        <f>'Saisie résultats_2'!BN16*100/29</f>
        <v>0</v>
      </c>
      <c r="K15" s="78">
        <f>(COUNTIF('Saisie résultats_2'!M16:P16,"1")+COUNTIF('Saisie résultats_2'!AM16:AP16,"1"))*100/8</f>
        <v>0</v>
      </c>
      <c r="L15" s="78">
        <f>COUNTIF('Saisie résultats_2'!CW16:DF16,"1")*100/10</f>
        <v>0</v>
      </c>
      <c r="M15" s="78">
        <f>(COUNTIF('Saisie résultats_2'!DQ16:DR16,"1")+COUNTIF('Saisie résultats_2'!GC16:GE16,"1"))*100/5</f>
        <v>0</v>
      </c>
      <c r="N15" s="78">
        <f>COUNTIF('Saisie résultats_2'!DG16:DP16,"1")*100/10</f>
        <v>0</v>
      </c>
      <c r="O15" s="78">
        <f>COUNTIF('Saisie résultats_2'!FG16:FP16,"1")*100/10</f>
        <v>0</v>
      </c>
      <c r="P15" s="78">
        <f>COUNTIF('Saisie résultats_2'!DS16:FF16,"1")*100/40</f>
        <v>0</v>
      </c>
      <c r="Q15" s="79">
        <f>(COUNTIF('Saisie résultats_2'!FQ16:GB16,"1"))*100/12</f>
        <v>0</v>
      </c>
      <c r="R15" s="78">
        <f>COUNTIF('Saisie résultats_2'!FN16:GB16,"1")*100/8</f>
        <v>0</v>
      </c>
      <c r="T15" s="76">
        <f t="shared" si="1"/>
        <v>0</v>
      </c>
      <c r="U15" s="80">
        <f t="shared" si="2"/>
        <v>0</v>
      </c>
      <c r="V15" s="80">
        <f t="shared" si="3"/>
        <v>0</v>
      </c>
      <c r="W15" s="80" t="e">
        <f>#REF!</f>
        <v>#REF!</v>
      </c>
      <c r="X15" s="80">
        <f t="shared" si="4"/>
        <v>0</v>
      </c>
      <c r="Y15" s="76">
        <f t="shared" si="5"/>
        <v>0</v>
      </c>
      <c r="Z15" s="80" t="e">
        <f>AVERAGE(L15,N15,O15,#REF!)</f>
        <v>#REF!</v>
      </c>
      <c r="AA15" s="80">
        <f t="shared" si="6"/>
        <v>0</v>
      </c>
      <c r="AB15" s="80" t="e">
        <f>AVERAGE(#REF!)</f>
        <v>#REF!</v>
      </c>
      <c r="AC15" s="80">
        <f t="shared" si="7"/>
        <v>0</v>
      </c>
      <c r="AD15" s="76">
        <f t="shared" si="8"/>
        <v>0</v>
      </c>
      <c r="AE15" s="80">
        <f t="shared" si="9"/>
        <v>0</v>
      </c>
    </row>
    <row r="16" spans="1:31">
      <c r="A16" s="41">
        <f>Classe!B24</f>
        <v>0</v>
      </c>
      <c r="B16" s="41">
        <f>Classe!C24</f>
        <v>0</v>
      </c>
      <c r="C16" s="41" t="str">
        <f t="shared" si="0"/>
        <v>0 0</v>
      </c>
      <c r="D16" s="78">
        <f>COUNTIF('Saisie résultats_2'!Q17:Z17,"1")*100/10</f>
        <v>0</v>
      </c>
      <c r="E16" s="78">
        <f>COUNTIF('Saisie résultats_2'!AQ17:AX17,"1")*100/8</f>
        <v>0</v>
      </c>
      <c r="F16" s="78">
        <f>COUNTIF('Saisie résultats_2'!C17:L17,"1")*100/10</f>
        <v>0</v>
      </c>
      <c r="G16" s="78">
        <f>(COUNTIF('Saisie résultats_2'!AA17:AF17,"1")+COUNTIF('Saisie résultats_2'!AG17:AL17,"1"))*100/12</f>
        <v>0</v>
      </c>
      <c r="H16" s="78">
        <f>COUNTIF('Saisie résultats_2'!AY17:BL17,"1")*100/14</f>
        <v>0</v>
      </c>
      <c r="I16" s="78">
        <f>'Saisie résultats_2'!BM17*100/30</f>
        <v>0</v>
      </c>
      <c r="J16" s="78">
        <f>'Saisie résultats_2'!BN17*100/29</f>
        <v>0</v>
      </c>
      <c r="K16" s="78">
        <f>(COUNTIF('Saisie résultats_2'!M17:P17,"1")+COUNTIF('Saisie résultats_2'!AM17:AP17,"1"))*100/8</f>
        <v>0</v>
      </c>
      <c r="L16" s="78">
        <f>COUNTIF('Saisie résultats_2'!CW17:DF17,"1")*100/10</f>
        <v>0</v>
      </c>
      <c r="M16" s="78">
        <f>(COUNTIF('Saisie résultats_2'!DQ17:DR17,"1")+COUNTIF('Saisie résultats_2'!GC17:GE17,"1"))*100/5</f>
        <v>0</v>
      </c>
      <c r="N16" s="78">
        <f>COUNTIF('Saisie résultats_2'!DG17:DP17,"1")*100/10</f>
        <v>0</v>
      </c>
      <c r="O16" s="78">
        <f>COUNTIF('Saisie résultats_2'!FG17:FP17,"1")*100/10</f>
        <v>0</v>
      </c>
      <c r="P16" s="78">
        <f>COUNTIF('Saisie résultats_2'!DS17:FF17,"1")*100/40</f>
        <v>0</v>
      </c>
      <c r="Q16" s="79">
        <f>(COUNTIF('Saisie résultats_2'!FQ17:GB17,"1"))*100/12</f>
        <v>0</v>
      </c>
      <c r="R16" s="78">
        <f>COUNTIF('Saisie résultats_2'!FN17:GB17,"1")*100/8</f>
        <v>0</v>
      </c>
      <c r="T16" s="76">
        <f t="shared" si="1"/>
        <v>0</v>
      </c>
      <c r="U16" s="80">
        <f t="shared" si="2"/>
        <v>0</v>
      </c>
      <c r="V16" s="80">
        <f t="shared" si="3"/>
        <v>0</v>
      </c>
      <c r="W16" s="80" t="e">
        <f>#REF!</f>
        <v>#REF!</v>
      </c>
      <c r="X16" s="80">
        <f t="shared" si="4"/>
        <v>0</v>
      </c>
      <c r="Y16" s="76">
        <f t="shared" si="5"/>
        <v>0</v>
      </c>
      <c r="Z16" s="80" t="e">
        <f>AVERAGE(L16,N16,O16,#REF!)</f>
        <v>#REF!</v>
      </c>
      <c r="AA16" s="80">
        <f t="shared" si="6"/>
        <v>0</v>
      </c>
      <c r="AB16" s="80" t="e">
        <f>AVERAGE(#REF!)</f>
        <v>#REF!</v>
      </c>
      <c r="AC16" s="80">
        <f t="shared" si="7"/>
        <v>0</v>
      </c>
      <c r="AD16" s="76">
        <f t="shared" si="8"/>
        <v>0</v>
      </c>
      <c r="AE16" s="80">
        <f t="shared" si="9"/>
        <v>0</v>
      </c>
    </row>
    <row r="17" spans="1:31">
      <c r="A17" s="41">
        <f>Classe!B25</f>
        <v>0</v>
      </c>
      <c r="B17" s="41">
        <f>Classe!C25</f>
        <v>0</v>
      </c>
      <c r="C17" s="41" t="str">
        <f t="shared" si="0"/>
        <v>0 0</v>
      </c>
      <c r="D17" s="78">
        <f>COUNTIF('Saisie résultats_2'!Q18:Z18,"1")*100/10</f>
        <v>0</v>
      </c>
      <c r="E17" s="78">
        <f>COUNTIF('Saisie résultats_2'!AQ18:AX18,"1")*100/8</f>
        <v>0</v>
      </c>
      <c r="F17" s="78">
        <f>COUNTIF('Saisie résultats_2'!C18:L18,"1")*100/10</f>
        <v>0</v>
      </c>
      <c r="G17" s="78">
        <f>(COUNTIF('Saisie résultats_2'!AA18:AF18,"1")+COUNTIF('Saisie résultats_2'!AG18:AL18,"1"))*100/12</f>
        <v>0</v>
      </c>
      <c r="H17" s="78">
        <f>COUNTIF('Saisie résultats_2'!AY18:BL18,"1")*100/14</f>
        <v>0</v>
      </c>
      <c r="I17" s="78">
        <f>'Saisie résultats_2'!BM18*100/30</f>
        <v>0</v>
      </c>
      <c r="J17" s="78">
        <f>'Saisie résultats_2'!BN18*100/29</f>
        <v>0</v>
      </c>
      <c r="K17" s="78">
        <f>(COUNTIF('Saisie résultats_2'!M18:P18,"1")+COUNTIF('Saisie résultats_2'!AM18:AP18,"1"))*100/8</f>
        <v>0</v>
      </c>
      <c r="L17" s="78">
        <f>COUNTIF('Saisie résultats_2'!CW18:DF18,"1")*100/10</f>
        <v>0</v>
      </c>
      <c r="M17" s="78">
        <f>(COUNTIF('Saisie résultats_2'!DQ18:DR18,"1")+COUNTIF('Saisie résultats_2'!GC18:GE18,"1"))*100/5</f>
        <v>0</v>
      </c>
      <c r="N17" s="78">
        <f>COUNTIF('Saisie résultats_2'!DG18:DP18,"1")*100/10</f>
        <v>0</v>
      </c>
      <c r="O17" s="78">
        <f>COUNTIF('Saisie résultats_2'!FG18:FP18,"1")*100/10</f>
        <v>0</v>
      </c>
      <c r="P17" s="78">
        <f>COUNTIF('Saisie résultats_2'!DS18:FF18,"1")*100/40</f>
        <v>0</v>
      </c>
      <c r="Q17" s="79">
        <f>(COUNTIF('Saisie résultats_2'!FQ18:GB18,"1"))*100/12</f>
        <v>0</v>
      </c>
      <c r="R17" s="78">
        <f>COUNTIF('Saisie résultats_2'!FN18:GB18,"1")*100/8</f>
        <v>0</v>
      </c>
      <c r="T17" s="76">
        <f t="shared" si="1"/>
        <v>0</v>
      </c>
      <c r="U17" s="80">
        <f t="shared" si="2"/>
        <v>0</v>
      </c>
      <c r="V17" s="80">
        <f t="shared" si="3"/>
        <v>0</v>
      </c>
      <c r="W17" s="80" t="e">
        <f>#REF!</f>
        <v>#REF!</v>
      </c>
      <c r="X17" s="80">
        <f t="shared" si="4"/>
        <v>0</v>
      </c>
      <c r="Y17" s="76">
        <f t="shared" si="5"/>
        <v>0</v>
      </c>
      <c r="Z17" s="80" t="e">
        <f>AVERAGE(L17,N17,O17,#REF!)</f>
        <v>#REF!</v>
      </c>
      <c r="AA17" s="80">
        <f t="shared" si="6"/>
        <v>0</v>
      </c>
      <c r="AB17" s="80" t="e">
        <f>AVERAGE(#REF!)</f>
        <v>#REF!</v>
      </c>
      <c r="AC17" s="80">
        <f t="shared" si="7"/>
        <v>0</v>
      </c>
      <c r="AD17" s="76">
        <f t="shared" si="8"/>
        <v>0</v>
      </c>
      <c r="AE17" s="80">
        <f t="shared" si="9"/>
        <v>0</v>
      </c>
    </row>
    <row r="18" spans="1:31">
      <c r="A18" s="41">
        <f>Classe!B26</f>
        <v>0</v>
      </c>
      <c r="B18" s="41">
        <f>Classe!C26</f>
        <v>0</v>
      </c>
      <c r="C18" s="41" t="str">
        <f t="shared" si="0"/>
        <v>0 0</v>
      </c>
      <c r="D18" s="78">
        <f>COUNTIF('Saisie résultats_2'!Q19:Z19,"1")*100/10</f>
        <v>0</v>
      </c>
      <c r="E18" s="78">
        <f>COUNTIF('Saisie résultats_2'!AQ19:AX19,"1")*100/8</f>
        <v>0</v>
      </c>
      <c r="F18" s="78">
        <f>COUNTIF('Saisie résultats_2'!C19:L19,"1")*100/10</f>
        <v>0</v>
      </c>
      <c r="G18" s="78">
        <f>(COUNTIF('Saisie résultats_2'!AA19:AF19,"1")+COUNTIF('Saisie résultats_2'!AG19:AL19,"1"))*100/12</f>
        <v>0</v>
      </c>
      <c r="H18" s="78">
        <f>COUNTIF('Saisie résultats_2'!AY19:BL19,"1")*100/14</f>
        <v>0</v>
      </c>
      <c r="I18" s="78">
        <f>'Saisie résultats_2'!BM19*100/30</f>
        <v>0</v>
      </c>
      <c r="J18" s="78">
        <f>'Saisie résultats_2'!BN19*100/29</f>
        <v>0</v>
      </c>
      <c r="K18" s="78">
        <f>(COUNTIF('Saisie résultats_2'!M19:P19,"1")+COUNTIF('Saisie résultats_2'!AM19:AP19,"1"))*100/8</f>
        <v>0</v>
      </c>
      <c r="L18" s="78">
        <f>COUNTIF('Saisie résultats_2'!CW19:DF19,"1")*100/10</f>
        <v>0</v>
      </c>
      <c r="M18" s="78">
        <f>(COUNTIF('Saisie résultats_2'!DQ19:DR19,"1")+COUNTIF('Saisie résultats_2'!GC19:GE19,"1"))*100/5</f>
        <v>0</v>
      </c>
      <c r="N18" s="78">
        <f>COUNTIF('Saisie résultats_2'!DG19:DP19,"1")*100/10</f>
        <v>0</v>
      </c>
      <c r="O18" s="78">
        <f>COUNTIF('Saisie résultats_2'!FG19:FP19,"1")*100/10</f>
        <v>0</v>
      </c>
      <c r="P18" s="78">
        <f>COUNTIF('Saisie résultats_2'!DS19:FF19,"1")*100/40</f>
        <v>0</v>
      </c>
      <c r="Q18" s="79">
        <f>(COUNTIF('Saisie résultats_2'!FQ19:GB19,"1"))*100/12</f>
        <v>0</v>
      </c>
      <c r="R18" s="78">
        <f>COUNTIF('Saisie résultats_2'!FN19:GB19,"1")*100/8</f>
        <v>0</v>
      </c>
      <c r="T18" s="76">
        <f t="shared" si="1"/>
        <v>0</v>
      </c>
      <c r="U18" s="80">
        <f t="shared" si="2"/>
        <v>0</v>
      </c>
      <c r="V18" s="80">
        <f t="shared" si="3"/>
        <v>0</v>
      </c>
      <c r="W18" s="80" t="e">
        <f>#REF!</f>
        <v>#REF!</v>
      </c>
      <c r="X18" s="80">
        <f t="shared" si="4"/>
        <v>0</v>
      </c>
      <c r="Y18" s="76">
        <f t="shared" si="5"/>
        <v>0</v>
      </c>
      <c r="Z18" s="80" t="e">
        <f>AVERAGE(L18,N18,O18,#REF!)</f>
        <v>#REF!</v>
      </c>
      <c r="AA18" s="80">
        <f t="shared" si="6"/>
        <v>0</v>
      </c>
      <c r="AB18" s="80" t="e">
        <f>AVERAGE(#REF!)</f>
        <v>#REF!</v>
      </c>
      <c r="AC18" s="80">
        <f t="shared" si="7"/>
        <v>0</v>
      </c>
      <c r="AD18" s="76">
        <f t="shared" si="8"/>
        <v>0</v>
      </c>
      <c r="AE18" s="80">
        <f t="shared" si="9"/>
        <v>0</v>
      </c>
    </row>
    <row r="19" spans="1:31">
      <c r="A19" s="41">
        <f>Classe!B27</f>
        <v>0</v>
      </c>
      <c r="B19" s="41">
        <f>Classe!C27</f>
        <v>0</v>
      </c>
      <c r="C19" s="41" t="str">
        <f t="shared" si="0"/>
        <v>0 0</v>
      </c>
      <c r="D19" s="78">
        <f>COUNTIF('Saisie résultats_2'!Q20:Z20,"1")*100/10</f>
        <v>0</v>
      </c>
      <c r="E19" s="78">
        <f>COUNTIF('Saisie résultats_2'!AQ20:AX20,"1")*100/8</f>
        <v>0</v>
      </c>
      <c r="F19" s="78">
        <f>COUNTIF('Saisie résultats_2'!C20:L20,"1")*100/10</f>
        <v>0</v>
      </c>
      <c r="G19" s="78">
        <f>(COUNTIF('Saisie résultats_2'!AA20:AF20,"1")+COUNTIF('Saisie résultats_2'!AG20:AL20,"1"))*100/12</f>
        <v>0</v>
      </c>
      <c r="H19" s="78">
        <f>COUNTIF('Saisie résultats_2'!AY20:BL20,"1")*100/14</f>
        <v>0</v>
      </c>
      <c r="I19" s="78">
        <f>'Saisie résultats_2'!BM20*100/30</f>
        <v>0</v>
      </c>
      <c r="J19" s="78">
        <f>'Saisie résultats_2'!BN20*100/29</f>
        <v>0</v>
      </c>
      <c r="K19" s="78">
        <f>(COUNTIF('Saisie résultats_2'!M20:P20,"1")+COUNTIF('Saisie résultats_2'!AM20:AP20,"1"))*100/8</f>
        <v>0</v>
      </c>
      <c r="L19" s="78">
        <f>COUNTIF('Saisie résultats_2'!CW20:DF20,"1")*100/10</f>
        <v>0</v>
      </c>
      <c r="M19" s="78">
        <f>(COUNTIF('Saisie résultats_2'!DQ20:DR20,"1")+COUNTIF('Saisie résultats_2'!GC20:GE20,"1"))*100/5</f>
        <v>0</v>
      </c>
      <c r="N19" s="78">
        <f>COUNTIF('Saisie résultats_2'!DG20:DP20,"1")*100/10</f>
        <v>0</v>
      </c>
      <c r="O19" s="78">
        <f>COUNTIF('Saisie résultats_2'!FG20:FP20,"1")*100/10</f>
        <v>0</v>
      </c>
      <c r="P19" s="78">
        <f>COUNTIF('Saisie résultats_2'!DS20:FF20,"1")*100/40</f>
        <v>0</v>
      </c>
      <c r="Q19" s="79">
        <f>(COUNTIF('Saisie résultats_2'!FQ20:GB20,"1"))*100/12</f>
        <v>0</v>
      </c>
      <c r="R19" s="78">
        <f>COUNTIF('Saisie résultats_2'!FN20:GB20,"1")*100/8</f>
        <v>0</v>
      </c>
      <c r="T19" s="76">
        <f t="shared" si="1"/>
        <v>0</v>
      </c>
      <c r="U19" s="80">
        <f t="shared" si="2"/>
        <v>0</v>
      </c>
      <c r="V19" s="80">
        <f t="shared" si="3"/>
        <v>0</v>
      </c>
      <c r="W19" s="80" t="e">
        <f>#REF!</f>
        <v>#REF!</v>
      </c>
      <c r="X19" s="80">
        <f t="shared" si="4"/>
        <v>0</v>
      </c>
      <c r="Y19" s="76">
        <f t="shared" si="5"/>
        <v>0</v>
      </c>
      <c r="Z19" s="80" t="e">
        <f>AVERAGE(L19,N19,O19,#REF!)</f>
        <v>#REF!</v>
      </c>
      <c r="AA19" s="80">
        <f t="shared" si="6"/>
        <v>0</v>
      </c>
      <c r="AB19" s="80" t="e">
        <f>AVERAGE(#REF!)</f>
        <v>#REF!</v>
      </c>
      <c r="AC19" s="80">
        <f t="shared" si="7"/>
        <v>0</v>
      </c>
      <c r="AD19" s="76">
        <f t="shared" si="8"/>
        <v>0</v>
      </c>
      <c r="AE19" s="80">
        <f t="shared" si="9"/>
        <v>0</v>
      </c>
    </row>
    <row r="20" spans="1:31">
      <c r="A20" s="41">
        <f>Classe!B28</f>
        <v>0</v>
      </c>
      <c r="B20" s="41">
        <f>Classe!C28</f>
        <v>0</v>
      </c>
      <c r="C20" s="41" t="str">
        <f t="shared" si="0"/>
        <v>0 0</v>
      </c>
      <c r="D20" s="78">
        <f>COUNTIF('Saisie résultats_2'!Q21:Z21,"1")*100/10</f>
        <v>0</v>
      </c>
      <c r="E20" s="78">
        <f>COUNTIF('Saisie résultats_2'!AQ21:AX21,"1")*100/8</f>
        <v>0</v>
      </c>
      <c r="F20" s="78">
        <f>COUNTIF('Saisie résultats_2'!C21:L21,"1")*100/10</f>
        <v>0</v>
      </c>
      <c r="G20" s="78">
        <f>(COUNTIF('Saisie résultats_2'!AA21:AF21,"1")+COUNTIF('Saisie résultats_2'!AG21:AL21,"1"))*100/12</f>
        <v>0</v>
      </c>
      <c r="H20" s="78">
        <f>COUNTIF('Saisie résultats_2'!AY21:BL21,"1")*100/14</f>
        <v>0</v>
      </c>
      <c r="I20" s="78">
        <f>'Saisie résultats_2'!BM21*100/30</f>
        <v>0</v>
      </c>
      <c r="J20" s="78">
        <f>'Saisie résultats_2'!BN21*100/29</f>
        <v>0</v>
      </c>
      <c r="K20" s="78">
        <f>(COUNTIF('Saisie résultats_2'!M21:P21,"1")+COUNTIF('Saisie résultats_2'!AM21:AP21,"1"))*100/8</f>
        <v>0</v>
      </c>
      <c r="L20" s="78">
        <f>COUNTIF('Saisie résultats_2'!CW21:DF21,"1")*100/10</f>
        <v>0</v>
      </c>
      <c r="M20" s="78">
        <f>(COUNTIF('Saisie résultats_2'!DQ21:DR21,"1")+COUNTIF('Saisie résultats_2'!GC21:GE21,"1"))*100/5</f>
        <v>0</v>
      </c>
      <c r="N20" s="78">
        <f>COUNTIF('Saisie résultats_2'!DG21:DP21,"1")*100/10</f>
        <v>0</v>
      </c>
      <c r="O20" s="78">
        <f>COUNTIF('Saisie résultats_2'!FG21:FP21,"1")*100/10</f>
        <v>0</v>
      </c>
      <c r="P20" s="78">
        <f>COUNTIF('Saisie résultats_2'!DS21:FF21,"1")*100/40</f>
        <v>0</v>
      </c>
      <c r="Q20" s="79">
        <f>(COUNTIF('Saisie résultats_2'!FQ21:GB21,"1"))*100/12</f>
        <v>0</v>
      </c>
      <c r="R20" s="78">
        <f>COUNTIF('Saisie résultats_2'!FN21:GB21,"1")*100/8</f>
        <v>0</v>
      </c>
      <c r="T20" s="76">
        <f t="shared" si="1"/>
        <v>0</v>
      </c>
      <c r="U20" s="80">
        <f t="shared" si="2"/>
        <v>0</v>
      </c>
      <c r="V20" s="80">
        <f t="shared" si="3"/>
        <v>0</v>
      </c>
      <c r="W20" s="80" t="e">
        <f>#REF!</f>
        <v>#REF!</v>
      </c>
      <c r="X20" s="80">
        <f t="shared" si="4"/>
        <v>0</v>
      </c>
      <c r="Y20" s="76">
        <f t="shared" si="5"/>
        <v>0</v>
      </c>
      <c r="Z20" s="80" t="e">
        <f>AVERAGE(L20,N20,O20,#REF!)</f>
        <v>#REF!</v>
      </c>
      <c r="AA20" s="80">
        <f t="shared" si="6"/>
        <v>0</v>
      </c>
      <c r="AB20" s="80" t="e">
        <f>AVERAGE(#REF!)</f>
        <v>#REF!</v>
      </c>
      <c r="AC20" s="80">
        <f t="shared" si="7"/>
        <v>0</v>
      </c>
      <c r="AD20" s="76">
        <f t="shared" si="8"/>
        <v>0</v>
      </c>
      <c r="AE20" s="80">
        <f t="shared" si="9"/>
        <v>0</v>
      </c>
    </row>
    <row r="21" spans="1:31">
      <c r="A21" s="41">
        <f>Classe!B29</f>
        <v>0</v>
      </c>
      <c r="B21" s="41">
        <f>Classe!C29</f>
        <v>0</v>
      </c>
      <c r="C21" s="41" t="str">
        <f t="shared" si="0"/>
        <v>0 0</v>
      </c>
      <c r="D21" s="78">
        <f>COUNTIF('Saisie résultats_2'!Q22:Z22,"1")*100/10</f>
        <v>0</v>
      </c>
      <c r="E21" s="78">
        <f>COUNTIF('Saisie résultats_2'!AQ22:AX22,"1")*100/8</f>
        <v>0</v>
      </c>
      <c r="F21" s="78">
        <f>COUNTIF('Saisie résultats_2'!C22:L22,"1")*100/10</f>
        <v>0</v>
      </c>
      <c r="G21" s="78">
        <f>(COUNTIF('Saisie résultats_2'!AA22:AF22,"1")+COUNTIF('Saisie résultats_2'!AG22:AL22,"1"))*100/12</f>
        <v>0</v>
      </c>
      <c r="H21" s="78">
        <f>COUNTIF('Saisie résultats_2'!AY22:BL22,"1")*100/14</f>
        <v>0</v>
      </c>
      <c r="I21" s="78">
        <f>'Saisie résultats_2'!BM22*100/30</f>
        <v>0</v>
      </c>
      <c r="J21" s="78">
        <f>'Saisie résultats_2'!BN22*100/29</f>
        <v>0</v>
      </c>
      <c r="K21" s="78">
        <f>(COUNTIF('Saisie résultats_2'!M22:P22,"1")+COUNTIF('Saisie résultats_2'!AM22:AP22,"1"))*100/8</f>
        <v>0</v>
      </c>
      <c r="L21" s="78">
        <f>COUNTIF('Saisie résultats_2'!CW22:DF22,"1")*100/10</f>
        <v>0</v>
      </c>
      <c r="M21" s="78">
        <f>(COUNTIF('Saisie résultats_2'!DQ22:DR22,"1")+COUNTIF('Saisie résultats_2'!GC22:GE22,"1"))*100/5</f>
        <v>0</v>
      </c>
      <c r="N21" s="78">
        <f>COUNTIF('Saisie résultats_2'!DG22:DP22,"1")*100/10</f>
        <v>0</v>
      </c>
      <c r="O21" s="78">
        <f>COUNTIF('Saisie résultats_2'!FG22:FP22,"1")*100/10</f>
        <v>0</v>
      </c>
      <c r="P21" s="78">
        <f>COUNTIF('Saisie résultats_2'!DS22:FF22,"1")*100/40</f>
        <v>0</v>
      </c>
      <c r="Q21" s="79">
        <f>(COUNTIF('Saisie résultats_2'!FQ22:GB22,"1"))*100/12</f>
        <v>0</v>
      </c>
      <c r="R21" s="78">
        <f>COUNTIF('Saisie résultats_2'!FN22:GB22,"1")*100/8</f>
        <v>0</v>
      </c>
      <c r="T21" s="76">
        <f t="shared" si="1"/>
        <v>0</v>
      </c>
      <c r="U21" s="80">
        <f t="shared" si="2"/>
        <v>0</v>
      </c>
      <c r="V21" s="80">
        <f t="shared" si="3"/>
        <v>0</v>
      </c>
      <c r="W21" s="80" t="e">
        <f>#REF!</f>
        <v>#REF!</v>
      </c>
      <c r="X21" s="80">
        <f t="shared" si="4"/>
        <v>0</v>
      </c>
      <c r="Y21" s="76">
        <f t="shared" si="5"/>
        <v>0</v>
      </c>
      <c r="Z21" s="80" t="e">
        <f>AVERAGE(L21,N21,O21,#REF!)</f>
        <v>#REF!</v>
      </c>
      <c r="AA21" s="80">
        <f t="shared" si="6"/>
        <v>0</v>
      </c>
      <c r="AB21" s="80" t="e">
        <f>AVERAGE(#REF!)</f>
        <v>#REF!</v>
      </c>
      <c r="AC21" s="80">
        <f t="shared" si="7"/>
        <v>0</v>
      </c>
      <c r="AD21" s="76">
        <f t="shared" si="8"/>
        <v>0</v>
      </c>
      <c r="AE21" s="80">
        <f t="shared" si="9"/>
        <v>0</v>
      </c>
    </row>
    <row r="22" spans="1:31">
      <c r="A22" s="41">
        <f>Classe!B30</f>
        <v>0</v>
      </c>
      <c r="B22" s="41">
        <f>Classe!C30</f>
        <v>0</v>
      </c>
      <c r="C22" s="41" t="str">
        <f t="shared" si="0"/>
        <v>0 0</v>
      </c>
      <c r="D22" s="78">
        <f>COUNTIF('Saisie résultats_2'!Q23:Z23,"1")*100/10</f>
        <v>0</v>
      </c>
      <c r="E22" s="78">
        <f>COUNTIF('Saisie résultats_2'!AQ23:AX23,"1")*100/8</f>
        <v>0</v>
      </c>
      <c r="F22" s="78">
        <f>COUNTIF('Saisie résultats_2'!C23:L23,"1")*100/10</f>
        <v>0</v>
      </c>
      <c r="G22" s="78">
        <f>(COUNTIF('Saisie résultats_2'!AA23:AF23,"1")+COUNTIF('Saisie résultats_2'!AG23:AL23,"1"))*100/12</f>
        <v>0</v>
      </c>
      <c r="H22" s="78">
        <f>COUNTIF('Saisie résultats_2'!AY23:BL23,"1")*100/14</f>
        <v>0</v>
      </c>
      <c r="I22" s="78">
        <f>'Saisie résultats_2'!BM23*100/30</f>
        <v>0</v>
      </c>
      <c r="J22" s="78">
        <f>'Saisie résultats_2'!BN23*100/29</f>
        <v>0</v>
      </c>
      <c r="K22" s="78">
        <f>(COUNTIF('Saisie résultats_2'!M23:P23,"1")+COUNTIF('Saisie résultats_2'!AM23:AP23,"1"))*100/8</f>
        <v>0</v>
      </c>
      <c r="L22" s="78">
        <f>COUNTIF('Saisie résultats_2'!CW23:DF23,"1")*100/10</f>
        <v>0</v>
      </c>
      <c r="M22" s="78">
        <f>(COUNTIF('Saisie résultats_2'!DQ23:DR23,"1")+COUNTIF('Saisie résultats_2'!GC23:GE23,"1"))*100/5</f>
        <v>0</v>
      </c>
      <c r="N22" s="78">
        <f>COUNTIF('Saisie résultats_2'!DG23:DP23,"1")*100/10</f>
        <v>0</v>
      </c>
      <c r="O22" s="78">
        <f>COUNTIF('Saisie résultats_2'!FG23:FP23,"1")*100/10</f>
        <v>0</v>
      </c>
      <c r="P22" s="78">
        <f>COUNTIF('Saisie résultats_2'!DS23:FF23,"1")*100/40</f>
        <v>0</v>
      </c>
      <c r="Q22" s="79">
        <f>(COUNTIF('Saisie résultats_2'!FQ23:GB23,"1"))*100/12</f>
        <v>0</v>
      </c>
      <c r="R22" s="78">
        <f>COUNTIF('Saisie résultats_2'!FN23:GB23,"1")*100/8</f>
        <v>0</v>
      </c>
      <c r="T22" s="76">
        <f t="shared" si="1"/>
        <v>0</v>
      </c>
      <c r="U22" s="80">
        <f t="shared" si="2"/>
        <v>0</v>
      </c>
      <c r="V22" s="80">
        <f t="shared" si="3"/>
        <v>0</v>
      </c>
      <c r="W22" s="80" t="e">
        <f>#REF!</f>
        <v>#REF!</v>
      </c>
      <c r="X22" s="80">
        <f t="shared" si="4"/>
        <v>0</v>
      </c>
      <c r="Y22" s="76">
        <f t="shared" si="5"/>
        <v>0</v>
      </c>
      <c r="Z22" s="80" t="e">
        <f>AVERAGE(L22,N22,O22,#REF!)</f>
        <v>#REF!</v>
      </c>
      <c r="AA22" s="80">
        <f t="shared" si="6"/>
        <v>0</v>
      </c>
      <c r="AB22" s="80" t="e">
        <f>AVERAGE(#REF!)</f>
        <v>#REF!</v>
      </c>
      <c r="AC22" s="80">
        <f t="shared" si="7"/>
        <v>0</v>
      </c>
      <c r="AD22" s="76">
        <f t="shared" si="8"/>
        <v>0</v>
      </c>
      <c r="AE22" s="80">
        <f t="shared" si="9"/>
        <v>0</v>
      </c>
    </row>
    <row r="23" spans="1:31">
      <c r="A23" s="41">
        <f>Classe!B31</f>
        <v>0</v>
      </c>
      <c r="B23" s="41">
        <f>Classe!C31</f>
        <v>0</v>
      </c>
      <c r="C23" s="41" t="str">
        <f t="shared" si="0"/>
        <v>0 0</v>
      </c>
      <c r="D23" s="78">
        <f>COUNTIF('Saisie résultats_2'!Q24:Z24,"1")*100/10</f>
        <v>0</v>
      </c>
      <c r="E23" s="78">
        <f>COUNTIF('Saisie résultats_2'!AQ24:AX24,"1")*100/8</f>
        <v>0</v>
      </c>
      <c r="F23" s="78">
        <f>COUNTIF('Saisie résultats_2'!C24:L24,"1")*100/10</f>
        <v>0</v>
      </c>
      <c r="G23" s="78">
        <f>(COUNTIF('Saisie résultats_2'!AA24:AF24,"1")+COUNTIF('Saisie résultats_2'!AG24:AL24,"1"))*100/12</f>
        <v>0</v>
      </c>
      <c r="H23" s="78">
        <f>COUNTIF('Saisie résultats_2'!AY24:BL24,"1")*100/14</f>
        <v>0</v>
      </c>
      <c r="I23" s="78">
        <f>'Saisie résultats_2'!BM24*100/30</f>
        <v>0</v>
      </c>
      <c r="J23" s="78">
        <f>'Saisie résultats_2'!BN24*100/29</f>
        <v>0</v>
      </c>
      <c r="K23" s="78">
        <f>(COUNTIF('Saisie résultats_2'!M24:P24,"1")+COUNTIF('Saisie résultats_2'!AM24:AP24,"1"))*100/8</f>
        <v>0</v>
      </c>
      <c r="L23" s="78">
        <f>COUNTIF('Saisie résultats_2'!CW24:DF24,"1")*100/10</f>
        <v>0</v>
      </c>
      <c r="M23" s="78">
        <f>(COUNTIF('Saisie résultats_2'!DQ24:DR24,"1")+COUNTIF('Saisie résultats_2'!GC24:GE24,"1"))*100/5</f>
        <v>0</v>
      </c>
      <c r="N23" s="78">
        <f>COUNTIF('Saisie résultats_2'!DG24:DP24,"1")*100/10</f>
        <v>0</v>
      </c>
      <c r="O23" s="78">
        <f>COUNTIF('Saisie résultats_2'!FG24:FP24,"1")*100/10</f>
        <v>0</v>
      </c>
      <c r="P23" s="78">
        <f>COUNTIF('Saisie résultats_2'!DS24:FF24,"1")*100/40</f>
        <v>0</v>
      </c>
      <c r="Q23" s="79">
        <f>(COUNTIF('Saisie résultats_2'!FQ24:GB24,"1"))*100/12</f>
        <v>0</v>
      </c>
      <c r="R23" s="78">
        <f>COUNTIF('Saisie résultats_2'!FN24:GB24,"1")*100/8</f>
        <v>0</v>
      </c>
      <c r="T23" s="76">
        <f t="shared" si="1"/>
        <v>0</v>
      </c>
      <c r="U23" s="80">
        <f t="shared" si="2"/>
        <v>0</v>
      </c>
      <c r="V23" s="80">
        <f t="shared" si="3"/>
        <v>0</v>
      </c>
      <c r="W23" s="80" t="e">
        <f>#REF!</f>
        <v>#REF!</v>
      </c>
      <c r="X23" s="80">
        <f t="shared" si="4"/>
        <v>0</v>
      </c>
      <c r="Y23" s="76">
        <f t="shared" si="5"/>
        <v>0</v>
      </c>
      <c r="Z23" s="80" t="e">
        <f>AVERAGE(L23,N23,O23,#REF!)</f>
        <v>#REF!</v>
      </c>
      <c r="AA23" s="80">
        <f t="shared" si="6"/>
        <v>0</v>
      </c>
      <c r="AB23" s="80" t="e">
        <f>AVERAGE(#REF!)</f>
        <v>#REF!</v>
      </c>
      <c r="AC23" s="80">
        <f t="shared" si="7"/>
        <v>0</v>
      </c>
      <c r="AD23" s="76">
        <f t="shared" si="8"/>
        <v>0</v>
      </c>
      <c r="AE23" s="80">
        <f t="shared" si="9"/>
        <v>0</v>
      </c>
    </row>
    <row r="24" spans="1:31">
      <c r="A24" s="41">
        <f>Classe!B32</f>
        <v>0</v>
      </c>
      <c r="B24" s="41">
        <f>Classe!C32</f>
        <v>0</v>
      </c>
      <c r="C24" s="41" t="str">
        <f t="shared" si="0"/>
        <v>0 0</v>
      </c>
      <c r="D24" s="78">
        <f>COUNTIF('Saisie résultats_2'!Q25:Z25,"1")*100/10</f>
        <v>0</v>
      </c>
      <c r="E24" s="78">
        <f>COUNTIF('Saisie résultats_2'!AQ25:AX25,"1")*100/8</f>
        <v>0</v>
      </c>
      <c r="F24" s="78">
        <f>COUNTIF('Saisie résultats_2'!C25:L25,"1")*100/10</f>
        <v>0</v>
      </c>
      <c r="G24" s="78">
        <f>(COUNTIF('Saisie résultats_2'!AA25:AF25,"1")+COUNTIF('Saisie résultats_2'!AG25:AL25,"1"))*100/12</f>
        <v>0</v>
      </c>
      <c r="H24" s="78">
        <f>COUNTIF('Saisie résultats_2'!AY25:BL25,"1")*100/14</f>
        <v>0</v>
      </c>
      <c r="I24" s="78">
        <f>'Saisie résultats_2'!BM25*100/30</f>
        <v>0</v>
      </c>
      <c r="J24" s="78">
        <f>'Saisie résultats_2'!BN25*100/29</f>
        <v>0</v>
      </c>
      <c r="K24" s="78">
        <f>(COUNTIF('Saisie résultats_2'!M25:P25,"1")+COUNTIF('Saisie résultats_2'!AM25:AP25,"1"))*100/8</f>
        <v>0</v>
      </c>
      <c r="L24" s="78">
        <f>COUNTIF('Saisie résultats_2'!CW25:DF25,"1")*100/10</f>
        <v>0</v>
      </c>
      <c r="M24" s="78">
        <f>(COUNTIF('Saisie résultats_2'!DQ25:DR25,"1")+COUNTIF('Saisie résultats_2'!GC25:GE25,"1"))*100/5</f>
        <v>0</v>
      </c>
      <c r="N24" s="78">
        <f>COUNTIF('Saisie résultats_2'!DG25:DP25,"1")*100/10</f>
        <v>0</v>
      </c>
      <c r="O24" s="78">
        <f>COUNTIF('Saisie résultats_2'!FG25:FP25,"1")*100/10</f>
        <v>0</v>
      </c>
      <c r="P24" s="78">
        <f>COUNTIF('Saisie résultats_2'!DS25:FF25,"1")*100/40</f>
        <v>0</v>
      </c>
      <c r="Q24" s="79">
        <f>(COUNTIF('Saisie résultats_2'!FQ25:GB25,"1"))*100/12</f>
        <v>0</v>
      </c>
      <c r="R24" s="78">
        <f>COUNTIF('Saisie résultats_2'!FN25:GB25,"1")*100/8</f>
        <v>0</v>
      </c>
      <c r="T24" s="76">
        <f t="shared" si="1"/>
        <v>0</v>
      </c>
      <c r="U24" s="80">
        <f t="shared" si="2"/>
        <v>0</v>
      </c>
      <c r="V24" s="80">
        <f t="shared" si="3"/>
        <v>0</v>
      </c>
      <c r="W24" s="80" t="e">
        <f>#REF!</f>
        <v>#REF!</v>
      </c>
      <c r="X24" s="80">
        <f t="shared" si="4"/>
        <v>0</v>
      </c>
      <c r="Y24" s="76">
        <f t="shared" si="5"/>
        <v>0</v>
      </c>
      <c r="Z24" s="80" t="e">
        <f>AVERAGE(L24,N24,O24,#REF!)</f>
        <v>#REF!</v>
      </c>
      <c r="AA24" s="80">
        <f t="shared" si="6"/>
        <v>0</v>
      </c>
      <c r="AB24" s="80" t="e">
        <f>AVERAGE(#REF!)</f>
        <v>#REF!</v>
      </c>
      <c r="AC24" s="80">
        <f t="shared" si="7"/>
        <v>0</v>
      </c>
      <c r="AD24" s="76">
        <f t="shared" si="8"/>
        <v>0</v>
      </c>
      <c r="AE24" s="80">
        <f t="shared" si="9"/>
        <v>0</v>
      </c>
    </row>
    <row r="25" spans="1:31">
      <c r="A25" s="41">
        <f>Classe!B33</f>
        <v>0</v>
      </c>
      <c r="B25" s="41">
        <f>Classe!C33</f>
        <v>0</v>
      </c>
      <c r="C25" s="41" t="str">
        <f t="shared" si="0"/>
        <v>0 0</v>
      </c>
      <c r="D25" s="78">
        <f>COUNTIF('Saisie résultats_2'!Q26:Z26,"1")*100/10</f>
        <v>0</v>
      </c>
      <c r="E25" s="78">
        <f>COUNTIF('Saisie résultats_2'!AQ26:AX26,"1")*100/8</f>
        <v>0</v>
      </c>
      <c r="F25" s="78">
        <f>COUNTIF('Saisie résultats_2'!C26:L26,"1")*100/10</f>
        <v>0</v>
      </c>
      <c r="G25" s="78">
        <f>(COUNTIF('Saisie résultats_2'!AA26:AF26,"1")+COUNTIF('Saisie résultats_2'!AG26:AL26,"1"))*100/12</f>
        <v>0</v>
      </c>
      <c r="H25" s="78">
        <f>COUNTIF('Saisie résultats_2'!AY26:BL26,"1")*100/14</f>
        <v>0</v>
      </c>
      <c r="I25" s="78">
        <f>'Saisie résultats_2'!BM26*100/30</f>
        <v>0</v>
      </c>
      <c r="J25" s="78">
        <f>'Saisie résultats_2'!BN26*100/29</f>
        <v>0</v>
      </c>
      <c r="K25" s="78">
        <f>(COUNTIF('Saisie résultats_2'!M26:P26,"1")+COUNTIF('Saisie résultats_2'!AM26:AP26,"1"))*100/8</f>
        <v>0</v>
      </c>
      <c r="L25" s="78">
        <f>COUNTIF('Saisie résultats_2'!CW26:DF26,"1")*100/10</f>
        <v>0</v>
      </c>
      <c r="M25" s="78">
        <f>(COUNTIF('Saisie résultats_2'!DQ26:DR26,"1")+COUNTIF('Saisie résultats_2'!GC26:GE26,"1"))*100/5</f>
        <v>0</v>
      </c>
      <c r="N25" s="78">
        <f>COUNTIF('Saisie résultats_2'!DG26:DP26,"1")*100/10</f>
        <v>0</v>
      </c>
      <c r="O25" s="78">
        <f>COUNTIF('Saisie résultats_2'!FG26:FP26,"1")*100/10</f>
        <v>0</v>
      </c>
      <c r="P25" s="78">
        <f>COUNTIF('Saisie résultats_2'!DS26:FF26,"1")*100/40</f>
        <v>0</v>
      </c>
      <c r="Q25" s="79">
        <f>(COUNTIF('Saisie résultats_2'!FQ26:GB26,"1"))*100/12</f>
        <v>0</v>
      </c>
      <c r="R25" s="78">
        <f>COUNTIF('Saisie résultats_2'!FN26:GB26,"1")*100/8</f>
        <v>0</v>
      </c>
      <c r="T25" s="76">
        <f t="shared" si="1"/>
        <v>0</v>
      </c>
      <c r="U25" s="80">
        <f t="shared" si="2"/>
        <v>0</v>
      </c>
      <c r="V25" s="80">
        <f t="shared" si="3"/>
        <v>0</v>
      </c>
      <c r="W25" s="80" t="e">
        <f>#REF!</f>
        <v>#REF!</v>
      </c>
      <c r="X25" s="80">
        <f t="shared" si="4"/>
        <v>0</v>
      </c>
      <c r="Y25" s="76">
        <f t="shared" si="5"/>
        <v>0</v>
      </c>
      <c r="Z25" s="80" t="e">
        <f>AVERAGE(L25,N25,O25,#REF!)</f>
        <v>#REF!</v>
      </c>
      <c r="AA25" s="80">
        <f t="shared" si="6"/>
        <v>0</v>
      </c>
      <c r="AB25" s="80" t="e">
        <f>AVERAGE(#REF!)</f>
        <v>#REF!</v>
      </c>
      <c r="AC25" s="80">
        <f t="shared" si="7"/>
        <v>0</v>
      </c>
      <c r="AD25" s="76">
        <f t="shared" si="8"/>
        <v>0</v>
      </c>
      <c r="AE25" s="80">
        <f t="shared" si="9"/>
        <v>0</v>
      </c>
    </row>
    <row r="26" spans="1:31">
      <c r="A26" s="41">
        <f>Classe!B34</f>
        <v>0</v>
      </c>
      <c r="B26" s="41">
        <f>Classe!C34</f>
        <v>0</v>
      </c>
      <c r="C26" s="41" t="str">
        <f t="shared" si="0"/>
        <v>0 0</v>
      </c>
      <c r="D26" s="78">
        <f>COUNTIF('Saisie résultats_2'!Q27:Z27,"1")*100/10</f>
        <v>0</v>
      </c>
      <c r="E26" s="78">
        <f>COUNTIF('Saisie résultats_2'!AQ27:AX27,"1")*100/8</f>
        <v>0</v>
      </c>
      <c r="F26" s="78">
        <f>COUNTIF('Saisie résultats_2'!C27:L27,"1")*100/10</f>
        <v>0</v>
      </c>
      <c r="G26" s="78">
        <f>(COUNTIF('Saisie résultats_2'!AA27:AF27,"1")+COUNTIF('Saisie résultats_2'!AG27:AL27,"1"))*100/12</f>
        <v>0</v>
      </c>
      <c r="H26" s="78">
        <f>COUNTIF('Saisie résultats_2'!AY27:BL27,"1")*100/14</f>
        <v>0</v>
      </c>
      <c r="I26" s="78">
        <f>'Saisie résultats_2'!BM27*100/30</f>
        <v>0</v>
      </c>
      <c r="J26" s="78">
        <f>'Saisie résultats_2'!BN27*100/29</f>
        <v>0</v>
      </c>
      <c r="K26" s="78">
        <f>(COUNTIF('Saisie résultats_2'!M27:P27,"1")+COUNTIF('Saisie résultats_2'!AM27:AP27,"1"))*100/8</f>
        <v>0</v>
      </c>
      <c r="L26" s="78">
        <f>COUNTIF('Saisie résultats_2'!CW27:DF27,"1")*100/10</f>
        <v>0</v>
      </c>
      <c r="M26" s="78">
        <f>(COUNTIF('Saisie résultats_2'!DQ27:DR27,"1")+COUNTIF('Saisie résultats_2'!GC27:GE27,"1"))*100/5</f>
        <v>0</v>
      </c>
      <c r="N26" s="78">
        <f>COUNTIF('Saisie résultats_2'!DG27:DP27,"1")*100/10</f>
        <v>0</v>
      </c>
      <c r="O26" s="78">
        <f>COUNTIF('Saisie résultats_2'!FG27:FP27,"1")*100/10</f>
        <v>0</v>
      </c>
      <c r="P26" s="78">
        <f>COUNTIF('Saisie résultats_2'!DS27:FF27,"1")*100/40</f>
        <v>0</v>
      </c>
      <c r="Q26" s="79">
        <f>(COUNTIF('Saisie résultats_2'!FQ27:GB27,"1"))*100/12</f>
        <v>0</v>
      </c>
      <c r="R26" s="78">
        <f>COUNTIF('Saisie résultats_2'!FN27:GB27,"1")*100/8</f>
        <v>0</v>
      </c>
      <c r="T26" s="76">
        <f t="shared" si="1"/>
        <v>0</v>
      </c>
      <c r="U26" s="80">
        <f t="shared" si="2"/>
        <v>0</v>
      </c>
      <c r="V26" s="80">
        <f t="shared" si="3"/>
        <v>0</v>
      </c>
      <c r="W26" s="80" t="e">
        <f>#REF!</f>
        <v>#REF!</v>
      </c>
      <c r="X26" s="80">
        <f t="shared" si="4"/>
        <v>0</v>
      </c>
      <c r="Y26" s="76">
        <f t="shared" si="5"/>
        <v>0</v>
      </c>
      <c r="Z26" s="80" t="e">
        <f>AVERAGE(L26,N26,O26,#REF!)</f>
        <v>#REF!</v>
      </c>
      <c r="AA26" s="80">
        <f t="shared" si="6"/>
        <v>0</v>
      </c>
      <c r="AB26" s="80" t="e">
        <f>AVERAGE(#REF!)</f>
        <v>#REF!</v>
      </c>
      <c r="AC26" s="80">
        <f t="shared" si="7"/>
        <v>0</v>
      </c>
      <c r="AD26" s="76">
        <f t="shared" si="8"/>
        <v>0</v>
      </c>
      <c r="AE26" s="80">
        <f t="shared" si="9"/>
        <v>0</v>
      </c>
    </row>
    <row r="27" spans="1:31">
      <c r="A27" s="41">
        <f>Classe!B35</f>
        <v>0</v>
      </c>
      <c r="B27" s="41">
        <f>Classe!C35</f>
        <v>0</v>
      </c>
      <c r="C27" s="41" t="str">
        <f t="shared" si="0"/>
        <v>0 0</v>
      </c>
      <c r="D27" s="78">
        <f>COUNTIF('Saisie résultats_2'!Q28:Z28,"1")*100/10</f>
        <v>0</v>
      </c>
      <c r="E27" s="78">
        <f>COUNTIF('Saisie résultats_2'!AQ28:AX28,"1")*100/8</f>
        <v>0</v>
      </c>
      <c r="F27" s="78">
        <f>COUNTIF('Saisie résultats_2'!C28:L28,"1")*100/10</f>
        <v>0</v>
      </c>
      <c r="G27" s="78">
        <f>(COUNTIF('Saisie résultats_2'!AA28:AF28,"1")+COUNTIF('Saisie résultats_2'!AG28:AL28,"1"))*100/12</f>
        <v>0</v>
      </c>
      <c r="H27" s="78">
        <f>COUNTIF('Saisie résultats_2'!AY28:BL28,"1")*100/14</f>
        <v>0</v>
      </c>
      <c r="I27" s="78">
        <f>'Saisie résultats_2'!BM28*100/30</f>
        <v>0</v>
      </c>
      <c r="J27" s="78">
        <f>'Saisie résultats_2'!BN28*100/29</f>
        <v>0</v>
      </c>
      <c r="K27" s="78">
        <f>(COUNTIF('Saisie résultats_2'!M28:P28,"1")+COUNTIF('Saisie résultats_2'!AM28:AP28,"1"))*100/8</f>
        <v>0</v>
      </c>
      <c r="L27" s="78">
        <f>COUNTIF('Saisie résultats_2'!CW28:DF28,"1")*100/10</f>
        <v>0</v>
      </c>
      <c r="M27" s="78">
        <f>(COUNTIF('Saisie résultats_2'!DQ28:DR28,"1")+COUNTIF('Saisie résultats_2'!GC28:GE28,"1"))*100/5</f>
        <v>0</v>
      </c>
      <c r="N27" s="78">
        <f>COUNTIF('Saisie résultats_2'!DG28:DP28,"1")*100/10</f>
        <v>0</v>
      </c>
      <c r="O27" s="78">
        <f>COUNTIF('Saisie résultats_2'!FG28:FP28,"1")*100/10</f>
        <v>0</v>
      </c>
      <c r="P27" s="78">
        <f>COUNTIF('Saisie résultats_2'!DS28:FF28,"1")*100/40</f>
        <v>0</v>
      </c>
      <c r="Q27" s="79">
        <f>(COUNTIF('Saisie résultats_2'!FQ28:GB28,"1"))*100/12</f>
        <v>0</v>
      </c>
      <c r="R27" s="78">
        <f>COUNTIF('Saisie résultats_2'!FN28:GB28,"1")*100/8</f>
        <v>0</v>
      </c>
      <c r="T27" s="76">
        <f t="shared" si="1"/>
        <v>0</v>
      </c>
      <c r="U27" s="80">
        <f t="shared" si="2"/>
        <v>0</v>
      </c>
      <c r="V27" s="80">
        <f t="shared" si="3"/>
        <v>0</v>
      </c>
      <c r="W27" s="80" t="e">
        <f>#REF!</f>
        <v>#REF!</v>
      </c>
      <c r="X27" s="80">
        <f t="shared" si="4"/>
        <v>0</v>
      </c>
      <c r="Y27" s="76">
        <f t="shared" si="5"/>
        <v>0</v>
      </c>
      <c r="Z27" s="80" t="e">
        <f>AVERAGE(L27,N27,O27,#REF!)</f>
        <v>#REF!</v>
      </c>
      <c r="AA27" s="80">
        <f t="shared" si="6"/>
        <v>0</v>
      </c>
      <c r="AB27" s="80" t="e">
        <f>AVERAGE(#REF!)</f>
        <v>#REF!</v>
      </c>
      <c r="AC27" s="80">
        <f t="shared" si="7"/>
        <v>0</v>
      </c>
      <c r="AD27" s="76">
        <f t="shared" si="8"/>
        <v>0</v>
      </c>
      <c r="AE27" s="80">
        <f t="shared" si="9"/>
        <v>0</v>
      </c>
    </row>
    <row r="28" spans="1:31">
      <c r="A28" s="41">
        <f>Classe!B36</f>
        <v>0</v>
      </c>
      <c r="B28" s="41">
        <f>Classe!C36</f>
        <v>0</v>
      </c>
      <c r="C28" s="41" t="str">
        <f t="shared" si="0"/>
        <v>0 0</v>
      </c>
      <c r="D28" s="78">
        <f>COUNTIF('Saisie résultats_2'!Q29:Z29,"1")*100/10</f>
        <v>0</v>
      </c>
      <c r="E28" s="78">
        <f>COUNTIF('Saisie résultats_2'!AQ29:AX29,"1")*100/8</f>
        <v>0</v>
      </c>
      <c r="F28" s="78">
        <f>COUNTIF('Saisie résultats_2'!C29:L29,"1")*100/10</f>
        <v>0</v>
      </c>
      <c r="G28" s="78">
        <f>(COUNTIF('Saisie résultats_2'!AA29:AF29,"1")+COUNTIF('Saisie résultats_2'!AG29:AL29,"1"))*100/12</f>
        <v>0</v>
      </c>
      <c r="H28" s="78">
        <f>COUNTIF('Saisie résultats_2'!AY29:BL29,"1")*100/14</f>
        <v>0</v>
      </c>
      <c r="I28" s="78">
        <f>'Saisie résultats_2'!BM29*100/30</f>
        <v>0</v>
      </c>
      <c r="J28" s="78">
        <f>'Saisie résultats_2'!BN29*100/29</f>
        <v>0</v>
      </c>
      <c r="K28" s="78">
        <f>(COUNTIF('Saisie résultats_2'!M29:P29,"1")+COUNTIF('Saisie résultats_2'!AM29:AP29,"1"))*100/8</f>
        <v>0</v>
      </c>
      <c r="L28" s="78">
        <f>COUNTIF('Saisie résultats_2'!CW29:DF29,"1")*100/10</f>
        <v>0</v>
      </c>
      <c r="M28" s="78">
        <f>(COUNTIF('Saisie résultats_2'!DQ29:DR29,"1")+COUNTIF('Saisie résultats_2'!GC29:GE29,"1"))*100/5</f>
        <v>0</v>
      </c>
      <c r="N28" s="78">
        <f>COUNTIF('Saisie résultats_2'!DG29:DP29,"1")*100/10</f>
        <v>0</v>
      </c>
      <c r="O28" s="78">
        <f>COUNTIF('Saisie résultats_2'!FG29:FP29,"1")*100/10</f>
        <v>0</v>
      </c>
      <c r="P28" s="78">
        <f>COUNTIF('Saisie résultats_2'!DS29:FF29,"1")*100/40</f>
        <v>0</v>
      </c>
      <c r="Q28" s="79">
        <f>(COUNTIF('Saisie résultats_2'!FQ29:GB29,"1"))*100/12</f>
        <v>0</v>
      </c>
      <c r="R28" s="78">
        <f>COUNTIF('Saisie résultats_2'!FN29:GB29,"1")*100/8</f>
        <v>0</v>
      </c>
      <c r="T28" s="76">
        <f t="shared" si="1"/>
        <v>0</v>
      </c>
      <c r="U28" s="80">
        <f t="shared" si="2"/>
        <v>0</v>
      </c>
      <c r="V28" s="80">
        <f t="shared" si="3"/>
        <v>0</v>
      </c>
      <c r="W28" s="80" t="e">
        <f>#REF!</f>
        <v>#REF!</v>
      </c>
      <c r="X28" s="80">
        <f t="shared" si="4"/>
        <v>0</v>
      </c>
      <c r="Y28" s="76">
        <f t="shared" si="5"/>
        <v>0</v>
      </c>
      <c r="Z28" s="80" t="e">
        <f>AVERAGE(L28,N28,O28,#REF!)</f>
        <v>#REF!</v>
      </c>
      <c r="AA28" s="80">
        <f t="shared" si="6"/>
        <v>0</v>
      </c>
      <c r="AB28" s="80" t="e">
        <f>AVERAGE(#REF!)</f>
        <v>#REF!</v>
      </c>
      <c r="AC28" s="80">
        <f t="shared" si="7"/>
        <v>0</v>
      </c>
      <c r="AD28" s="76">
        <f t="shared" si="8"/>
        <v>0</v>
      </c>
      <c r="AE28" s="80">
        <f t="shared" si="9"/>
        <v>0</v>
      </c>
    </row>
    <row r="29" spans="1:31">
      <c r="A29" s="41">
        <f>Classe!B37</f>
        <v>0</v>
      </c>
      <c r="B29" s="41">
        <f>Classe!C37</f>
        <v>0</v>
      </c>
      <c r="C29" s="41" t="str">
        <f t="shared" si="0"/>
        <v>0 0</v>
      </c>
      <c r="D29" s="78">
        <f>COUNTIF('Saisie résultats_2'!Q30:Z30,"1")*100/10</f>
        <v>0</v>
      </c>
      <c r="E29" s="78">
        <f>COUNTIF('Saisie résultats_2'!AQ30:AX30,"1")*100/8</f>
        <v>0</v>
      </c>
      <c r="F29" s="78">
        <f>COUNTIF('Saisie résultats_2'!C30:L30,"1")*100/10</f>
        <v>0</v>
      </c>
      <c r="G29" s="78">
        <f>(COUNTIF('Saisie résultats_2'!AA30:AF30,"1")+COUNTIF('Saisie résultats_2'!AG30:AL30,"1"))*100/12</f>
        <v>0</v>
      </c>
      <c r="H29" s="78">
        <f>COUNTIF('Saisie résultats_2'!AY30:BL30,"1")*100/14</f>
        <v>0</v>
      </c>
      <c r="I29" s="78">
        <f>'Saisie résultats_2'!BM30*100/30</f>
        <v>0</v>
      </c>
      <c r="J29" s="78">
        <f>'Saisie résultats_2'!BN30*100/29</f>
        <v>0</v>
      </c>
      <c r="K29" s="78">
        <f>(COUNTIF('Saisie résultats_2'!M30:P30,"1")+COUNTIF('Saisie résultats_2'!AM30:AP30,"1"))*100/8</f>
        <v>0</v>
      </c>
      <c r="L29" s="78">
        <f>COUNTIF('Saisie résultats_2'!CW30:DF30,"1")*100/10</f>
        <v>0</v>
      </c>
      <c r="M29" s="78">
        <f>(COUNTIF('Saisie résultats_2'!DQ30:DR30,"1")+COUNTIF('Saisie résultats_2'!GC30:GE30,"1"))*100/5</f>
        <v>0</v>
      </c>
      <c r="N29" s="78">
        <f>COUNTIF('Saisie résultats_2'!DG30:DP30,"1")*100/10</f>
        <v>0</v>
      </c>
      <c r="O29" s="78">
        <f>COUNTIF('Saisie résultats_2'!FG30:FP30,"1")*100/10</f>
        <v>0</v>
      </c>
      <c r="P29" s="78">
        <f>COUNTIF('Saisie résultats_2'!DS30:FF30,"1")*100/40</f>
        <v>0</v>
      </c>
      <c r="Q29" s="79">
        <f>(COUNTIF('Saisie résultats_2'!FQ30:GB30,"1"))*100/12</f>
        <v>0</v>
      </c>
      <c r="R29" s="78">
        <f>COUNTIF('Saisie résultats_2'!FN30:GB30,"1")*100/8</f>
        <v>0</v>
      </c>
      <c r="T29" s="76">
        <f t="shared" si="1"/>
        <v>0</v>
      </c>
      <c r="U29" s="80">
        <f t="shared" si="2"/>
        <v>0</v>
      </c>
      <c r="V29" s="80">
        <f t="shared" si="3"/>
        <v>0</v>
      </c>
      <c r="W29" s="80" t="e">
        <f>#REF!</f>
        <v>#REF!</v>
      </c>
      <c r="X29" s="80">
        <f t="shared" si="4"/>
        <v>0</v>
      </c>
      <c r="Y29" s="76">
        <f t="shared" si="5"/>
        <v>0</v>
      </c>
      <c r="Z29" s="80" t="e">
        <f>AVERAGE(L29,N29,O29,#REF!)</f>
        <v>#REF!</v>
      </c>
      <c r="AA29" s="80">
        <f t="shared" si="6"/>
        <v>0</v>
      </c>
      <c r="AB29" s="80" t="e">
        <f>AVERAGE(#REF!)</f>
        <v>#REF!</v>
      </c>
      <c r="AC29" s="80">
        <f t="shared" si="7"/>
        <v>0</v>
      </c>
      <c r="AD29" s="76">
        <f t="shared" si="8"/>
        <v>0</v>
      </c>
      <c r="AE29" s="80">
        <f t="shared" si="9"/>
        <v>0</v>
      </c>
    </row>
    <row r="30" spans="1:31">
      <c r="A30" s="41">
        <f>Classe!B38</f>
        <v>0</v>
      </c>
      <c r="B30" s="41">
        <f>Classe!C38</f>
        <v>0</v>
      </c>
      <c r="C30" s="41" t="str">
        <f t="shared" si="0"/>
        <v>0 0</v>
      </c>
      <c r="D30" s="78">
        <f>COUNTIF('Saisie résultats_2'!Q31:Z31,"1")*100/10</f>
        <v>0</v>
      </c>
      <c r="E30" s="78">
        <f>COUNTIF('Saisie résultats_2'!AQ31:AX31,"1")*100/8</f>
        <v>0</v>
      </c>
      <c r="F30" s="78">
        <f>COUNTIF('Saisie résultats_2'!C31:L31,"1")*100/10</f>
        <v>0</v>
      </c>
      <c r="G30" s="78">
        <f>(COUNTIF('Saisie résultats_2'!AA31:AF31,"1")+COUNTIF('Saisie résultats_2'!AG31:AL31,"1"))*100/12</f>
        <v>0</v>
      </c>
      <c r="H30" s="78">
        <f>COUNTIF('Saisie résultats_2'!AY31:BL31,"1")*100/14</f>
        <v>0</v>
      </c>
      <c r="I30" s="78">
        <f>'Saisie résultats_2'!BM31*100/30</f>
        <v>0</v>
      </c>
      <c r="J30" s="78">
        <f>'Saisie résultats_2'!BN31*100/29</f>
        <v>0</v>
      </c>
      <c r="K30" s="78">
        <f>(COUNTIF('Saisie résultats_2'!M31:P31,"1")+COUNTIF('Saisie résultats_2'!AM31:AP31,"1"))*100/8</f>
        <v>0</v>
      </c>
      <c r="L30" s="78">
        <f>COUNTIF('Saisie résultats_2'!CW31:DF31,"1")*100/10</f>
        <v>0</v>
      </c>
      <c r="M30" s="78">
        <f>(COUNTIF('Saisie résultats_2'!DQ31:DR31,"1")+COUNTIF('Saisie résultats_2'!GC31:GE31,"1"))*100/5</f>
        <v>0</v>
      </c>
      <c r="N30" s="78">
        <f>COUNTIF('Saisie résultats_2'!DG31:DP31,"1")*100/10</f>
        <v>0</v>
      </c>
      <c r="O30" s="78">
        <f>COUNTIF('Saisie résultats_2'!FG31:FP31,"1")*100/10</f>
        <v>0</v>
      </c>
      <c r="P30" s="78">
        <f>COUNTIF('Saisie résultats_2'!DS31:FF31,"1")*100/40</f>
        <v>0</v>
      </c>
      <c r="Q30" s="79">
        <f>(COUNTIF('Saisie résultats_2'!FQ31:GB31,"1"))*100/12</f>
        <v>0</v>
      </c>
      <c r="R30" s="78">
        <f>COUNTIF('Saisie résultats_2'!FN31:GB31,"1")*100/8</f>
        <v>0</v>
      </c>
      <c r="T30" s="76">
        <f t="shared" si="1"/>
        <v>0</v>
      </c>
      <c r="U30" s="80">
        <f t="shared" si="2"/>
        <v>0</v>
      </c>
      <c r="V30" s="80">
        <f t="shared" si="3"/>
        <v>0</v>
      </c>
      <c r="W30" s="80" t="e">
        <f>#REF!</f>
        <v>#REF!</v>
      </c>
      <c r="X30" s="80">
        <f t="shared" si="4"/>
        <v>0</v>
      </c>
      <c r="Y30" s="76">
        <f t="shared" si="5"/>
        <v>0</v>
      </c>
      <c r="Z30" s="80" t="e">
        <f>AVERAGE(L30,N30,O30,#REF!)</f>
        <v>#REF!</v>
      </c>
      <c r="AA30" s="80">
        <f t="shared" si="6"/>
        <v>0</v>
      </c>
      <c r="AB30" s="80" t="e">
        <f>AVERAGE(#REF!)</f>
        <v>#REF!</v>
      </c>
      <c r="AC30" s="80">
        <f t="shared" si="7"/>
        <v>0</v>
      </c>
      <c r="AD30" s="76">
        <f t="shared" si="8"/>
        <v>0</v>
      </c>
      <c r="AE30" s="80">
        <f t="shared" si="9"/>
        <v>0</v>
      </c>
    </row>
    <row r="31" spans="1:31">
      <c r="A31" s="41">
        <f>Classe!B39</f>
        <v>0</v>
      </c>
      <c r="B31" s="41">
        <f>Classe!C39</f>
        <v>0</v>
      </c>
      <c r="C31" s="41" t="str">
        <f t="shared" si="0"/>
        <v>0 0</v>
      </c>
      <c r="D31" s="78">
        <f>COUNTIF('Saisie résultats_2'!Q32:Z32,"1")*100/10</f>
        <v>0</v>
      </c>
      <c r="E31" s="78">
        <f>COUNTIF('Saisie résultats_2'!AQ32:AX32,"1")*100/8</f>
        <v>0</v>
      </c>
      <c r="F31" s="78">
        <f>COUNTIF('Saisie résultats_2'!C32:L32,"1")*100/10</f>
        <v>0</v>
      </c>
      <c r="G31" s="78">
        <f>(COUNTIF('Saisie résultats_2'!AA32:AF32,"1")+COUNTIF('Saisie résultats_2'!AG32:AL32,"1"))*100/12</f>
        <v>0</v>
      </c>
      <c r="H31" s="78">
        <f>COUNTIF('Saisie résultats_2'!AY32:BL32,"1")*100/14</f>
        <v>0</v>
      </c>
      <c r="I31" s="78">
        <f>'Saisie résultats_2'!BM32*100/30</f>
        <v>0</v>
      </c>
      <c r="J31" s="78">
        <f>'Saisie résultats_2'!BN32*100/29</f>
        <v>0</v>
      </c>
      <c r="K31" s="78">
        <f>(COUNTIF('Saisie résultats_2'!M32:P32,"1")+COUNTIF('Saisie résultats_2'!AM32:AP32,"1"))*100/8</f>
        <v>0</v>
      </c>
      <c r="L31" s="78">
        <f>COUNTIF('Saisie résultats_2'!CW32:DF32,"1")*100/10</f>
        <v>0</v>
      </c>
      <c r="M31" s="78">
        <f>(COUNTIF('Saisie résultats_2'!DQ32:DR32,"1")+COUNTIF('Saisie résultats_2'!GC32:GE32,"1"))*100/5</f>
        <v>0</v>
      </c>
      <c r="N31" s="78">
        <f>COUNTIF('Saisie résultats_2'!DG32:DP32,"1")*100/10</f>
        <v>0</v>
      </c>
      <c r="O31" s="78">
        <f>COUNTIF('Saisie résultats_2'!FG32:FP32,"1")*100/10</f>
        <v>0</v>
      </c>
      <c r="P31" s="78">
        <f>COUNTIF('Saisie résultats_2'!DS32:FF32,"1")*100/40</f>
        <v>0</v>
      </c>
      <c r="Q31" s="79">
        <f>(COUNTIF('Saisie résultats_2'!FQ32:GB32,"1"))*100/12</f>
        <v>0</v>
      </c>
      <c r="R31" s="78">
        <f>COUNTIF('Saisie résultats_2'!FN32:GB32,"1")*100/8</f>
        <v>0</v>
      </c>
      <c r="T31" s="76">
        <f t="shared" si="1"/>
        <v>0</v>
      </c>
      <c r="U31" s="80">
        <f t="shared" si="2"/>
        <v>0</v>
      </c>
      <c r="V31" s="80">
        <f t="shared" si="3"/>
        <v>0</v>
      </c>
      <c r="W31" s="80" t="e">
        <f>#REF!</f>
        <v>#REF!</v>
      </c>
      <c r="X31" s="80">
        <f t="shared" si="4"/>
        <v>0</v>
      </c>
      <c r="Y31" s="76">
        <f t="shared" si="5"/>
        <v>0</v>
      </c>
      <c r="Z31" s="80" t="e">
        <f>AVERAGE(L31,N31,O31,#REF!)</f>
        <v>#REF!</v>
      </c>
      <c r="AA31" s="80">
        <f t="shared" si="6"/>
        <v>0</v>
      </c>
      <c r="AB31" s="80" t="e">
        <f>AVERAGE(#REF!)</f>
        <v>#REF!</v>
      </c>
      <c r="AC31" s="80">
        <f t="shared" si="7"/>
        <v>0</v>
      </c>
      <c r="AD31" s="76">
        <f t="shared" si="8"/>
        <v>0</v>
      </c>
      <c r="AE31" s="80">
        <f t="shared" si="9"/>
        <v>0</v>
      </c>
    </row>
    <row r="32" spans="1:31">
      <c r="A32" s="41">
        <f>Classe!B40</f>
        <v>0</v>
      </c>
      <c r="B32" s="41">
        <f>Classe!C40</f>
        <v>0</v>
      </c>
      <c r="C32" s="41" t="str">
        <f t="shared" si="0"/>
        <v>0 0</v>
      </c>
      <c r="D32" s="78">
        <f>COUNTIF('Saisie résultats_2'!Q33:Z33,"1")*100/10</f>
        <v>0</v>
      </c>
      <c r="E32" s="78">
        <f>COUNTIF('Saisie résultats_2'!AQ33:AX33,"1")*100/8</f>
        <v>0</v>
      </c>
      <c r="F32" s="78">
        <f>COUNTIF('Saisie résultats_2'!C33:L33,"1")*100/10</f>
        <v>0</v>
      </c>
      <c r="G32" s="78">
        <f>(COUNTIF('Saisie résultats_2'!AA33:AF33,"1")+COUNTIF('Saisie résultats_2'!AG33:AL33,"1"))*100/12</f>
        <v>0</v>
      </c>
      <c r="H32" s="78">
        <f>COUNTIF('Saisie résultats_2'!AY33:BL33,"1")*100/14</f>
        <v>0</v>
      </c>
      <c r="I32" s="78">
        <f>'Saisie résultats_2'!BM33*100/30</f>
        <v>0</v>
      </c>
      <c r="J32" s="78">
        <f>'Saisie résultats_2'!BN33*100/29</f>
        <v>0</v>
      </c>
      <c r="K32" s="78">
        <f>(COUNTIF('Saisie résultats_2'!M33:P33,"1")+COUNTIF('Saisie résultats_2'!AM33:AP33,"1"))*100/8</f>
        <v>0</v>
      </c>
      <c r="L32" s="78">
        <f>COUNTIF('Saisie résultats_2'!CW33:DF33,"1")*100/10</f>
        <v>0</v>
      </c>
      <c r="M32" s="78">
        <f>(COUNTIF('Saisie résultats_2'!DQ33:DR33,"1")+COUNTIF('Saisie résultats_2'!GC33:GE33,"1"))*100/5</f>
        <v>0</v>
      </c>
      <c r="N32" s="78">
        <f>COUNTIF('Saisie résultats_2'!DG33:DP33,"1")*100/10</f>
        <v>0</v>
      </c>
      <c r="O32" s="78">
        <f>COUNTIF('Saisie résultats_2'!FG33:FP33,"1")*100/10</f>
        <v>0</v>
      </c>
      <c r="P32" s="78">
        <f>COUNTIF('Saisie résultats_2'!DS33:FF33,"1")*100/40</f>
        <v>0</v>
      </c>
      <c r="Q32" s="79">
        <f>(COUNTIF('Saisie résultats_2'!FQ33:GB33,"1"))*100/12</f>
        <v>0</v>
      </c>
      <c r="R32" s="78">
        <f>COUNTIF('Saisie résultats_2'!FN33:GB33,"1")*100/8</f>
        <v>0</v>
      </c>
      <c r="T32" s="76">
        <f t="shared" si="1"/>
        <v>0</v>
      </c>
      <c r="U32" s="80">
        <f t="shared" si="2"/>
        <v>0</v>
      </c>
      <c r="V32" s="80">
        <f t="shared" si="3"/>
        <v>0</v>
      </c>
      <c r="W32" s="80" t="e">
        <f>#REF!</f>
        <v>#REF!</v>
      </c>
      <c r="X32" s="80">
        <f t="shared" si="4"/>
        <v>0</v>
      </c>
      <c r="Y32" s="76">
        <f t="shared" si="5"/>
        <v>0</v>
      </c>
      <c r="Z32" s="80" t="e">
        <f>AVERAGE(L32,N32,O32,#REF!)</f>
        <v>#REF!</v>
      </c>
      <c r="AA32" s="80">
        <f t="shared" si="6"/>
        <v>0</v>
      </c>
      <c r="AB32" s="80" t="e">
        <f>AVERAGE(#REF!)</f>
        <v>#REF!</v>
      </c>
      <c r="AC32" s="80">
        <f t="shared" si="7"/>
        <v>0</v>
      </c>
      <c r="AD32" s="76">
        <f t="shared" si="8"/>
        <v>0</v>
      </c>
      <c r="AE32" s="80">
        <f t="shared" si="9"/>
        <v>0</v>
      </c>
    </row>
    <row r="33" spans="1:31">
      <c r="A33" s="41">
        <f>Classe!B41</f>
        <v>0</v>
      </c>
      <c r="B33" s="41">
        <f>Classe!C41</f>
        <v>0</v>
      </c>
      <c r="C33" s="41" t="str">
        <f t="shared" si="0"/>
        <v>0 0</v>
      </c>
      <c r="D33" s="78">
        <f>COUNTIF('Saisie résultats_2'!Q34:Z34,"1")*100/10</f>
        <v>0</v>
      </c>
      <c r="E33" s="78">
        <f>COUNTIF('Saisie résultats_2'!AQ34:AX34,"1")*100/8</f>
        <v>0</v>
      </c>
      <c r="F33" s="78">
        <f>COUNTIF('Saisie résultats_2'!C34:L34,"1")*100/10</f>
        <v>0</v>
      </c>
      <c r="G33" s="78">
        <f>(COUNTIF('Saisie résultats_2'!AA34:AF34,"1")+COUNTIF('Saisie résultats_2'!AG34:AL34,"1"))*100/12</f>
        <v>0</v>
      </c>
      <c r="H33" s="78">
        <f>COUNTIF('Saisie résultats_2'!AY34:BL34,"1")*100/14</f>
        <v>0</v>
      </c>
      <c r="I33" s="78">
        <f>'Saisie résultats_2'!BM34*100/30</f>
        <v>0</v>
      </c>
      <c r="J33" s="78">
        <f>'Saisie résultats_2'!BN34*100/29</f>
        <v>0</v>
      </c>
      <c r="K33" s="78">
        <f>(COUNTIF('Saisie résultats_2'!M34:P34,"1")+COUNTIF('Saisie résultats_2'!AM34:AP34,"1"))*100/8</f>
        <v>0</v>
      </c>
      <c r="L33" s="78">
        <f>COUNTIF('Saisie résultats_2'!CW34:DF34,"1")*100/10</f>
        <v>0</v>
      </c>
      <c r="M33" s="78">
        <f>(COUNTIF('Saisie résultats_2'!DQ34:DR34,"1")+COUNTIF('Saisie résultats_2'!GC34:GE34,"1"))*100/5</f>
        <v>0</v>
      </c>
      <c r="N33" s="78">
        <f>COUNTIF('Saisie résultats_2'!DG34:DP34,"1")*100/10</f>
        <v>0</v>
      </c>
      <c r="O33" s="78">
        <f>COUNTIF('Saisie résultats_2'!FG34:FP34,"1")*100/10</f>
        <v>0</v>
      </c>
      <c r="P33" s="78">
        <f>COUNTIF('Saisie résultats_2'!DS34:FF34,"1")*100/40</f>
        <v>0</v>
      </c>
      <c r="Q33" s="79">
        <f>(COUNTIF('Saisie résultats_2'!FQ34:GB34,"1"))*100/12</f>
        <v>0</v>
      </c>
      <c r="R33" s="78">
        <f>COUNTIF('Saisie résultats_2'!FN34:GB34,"1")*100/8</f>
        <v>0</v>
      </c>
      <c r="T33" s="76">
        <f t="shared" si="1"/>
        <v>0</v>
      </c>
      <c r="U33" s="80">
        <f t="shared" si="2"/>
        <v>0</v>
      </c>
      <c r="V33" s="80">
        <f t="shared" si="3"/>
        <v>0</v>
      </c>
      <c r="W33" s="80" t="e">
        <f>#REF!</f>
        <v>#REF!</v>
      </c>
      <c r="X33" s="80">
        <f t="shared" si="4"/>
        <v>0</v>
      </c>
      <c r="Y33" s="76">
        <f t="shared" si="5"/>
        <v>0</v>
      </c>
      <c r="Z33" s="80" t="e">
        <f>AVERAGE(L33,N33,O33,#REF!)</f>
        <v>#REF!</v>
      </c>
      <c r="AA33" s="80">
        <f t="shared" si="6"/>
        <v>0</v>
      </c>
      <c r="AB33" s="80" t="e">
        <f>AVERAGE(#REF!)</f>
        <v>#REF!</v>
      </c>
      <c r="AC33" s="80">
        <f t="shared" si="7"/>
        <v>0</v>
      </c>
      <c r="AD33" s="76">
        <f t="shared" si="8"/>
        <v>0</v>
      </c>
      <c r="AE33" s="80">
        <f t="shared" si="9"/>
        <v>0</v>
      </c>
    </row>
    <row r="34" spans="1:31">
      <c r="A34" s="41">
        <f>Classe!B42</f>
        <v>0</v>
      </c>
      <c r="B34" s="41">
        <f>Classe!C42</f>
        <v>0</v>
      </c>
      <c r="C34" s="41" t="str">
        <f t="shared" si="0"/>
        <v>0 0</v>
      </c>
      <c r="D34" s="78">
        <f>COUNTIF('Saisie résultats_2'!Q35:Z35,"1")*100/10</f>
        <v>0</v>
      </c>
      <c r="E34" s="78">
        <f>COUNTIF('Saisie résultats_2'!AQ35:AX35,"1")*100/8</f>
        <v>0</v>
      </c>
      <c r="F34" s="78">
        <f>COUNTIF('Saisie résultats_2'!C35:L35,"1")*100/10</f>
        <v>0</v>
      </c>
      <c r="G34" s="78">
        <f>(COUNTIF('Saisie résultats_2'!AA35:AF35,"1")+COUNTIF('Saisie résultats_2'!AG35:AL35,"1"))*100/12</f>
        <v>0</v>
      </c>
      <c r="H34" s="78">
        <f>COUNTIF('Saisie résultats_2'!AY35:BL35,"1")*100/14</f>
        <v>0</v>
      </c>
      <c r="I34" s="78">
        <f>'Saisie résultats_2'!BM35*100/30</f>
        <v>0</v>
      </c>
      <c r="J34" s="78">
        <f>'Saisie résultats_2'!BN35*100/29</f>
        <v>0</v>
      </c>
      <c r="K34" s="78">
        <f>(COUNTIF('Saisie résultats_2'!M35:P35,"1")+COUNTIF('Saisie résultats_2'!AM35:AP35,"1"))*100/8</f>
        <v>0</v>
      </c>
      <c r="L34" s="78">
        <f>COUNTIF('Saisie résultats_2'!CW35:DF35,"1")*100/10</f>
        <v>0</v>
      </c>
      <c r="M34" s="78">
        <f>(COUNTIF('Saisie résultats_2'!DQ35:DR35,"1")+COUNTIF('Saisie résultats_2'!GC35:GE35,"1"))*100/5</f>
        <v>0</v>
      </c>
      <c r="N34" s="78">
        <f>COUNTIF('Saisie résultats_2'!DG35:DP35,"1")*100/10</f>
        <v>0</v>
      </c>
      <c r="O34" s="78">
        <f>COUNTIF('Saisie résultats_2'!FG35:FP35,"1")*100/10</f>
        <v>0</v>
      </c>
      <c r="P34" s="78">
        <f>COUNTIF('Saisie résultats_2'!DS35:FF35,"1")*100/40</f>
        <v>0</v>
      </c>
      <c r="Q34" s="79">
        <f>(COUNTIF('Saisie résultats_2'!FQ35:GB35,"1"))*100/12</f>
        <v>0</v>
      </c>
      <c r="R34" s="78">
        <f>COUNTIF('Saisie résultats_2'!FN35:GB35,"1")*100/8</f>
        <v>0</v>
      </c>
      <c r="T34" s="76">
        <f t="shared" si="1"/>
        <v>0</v>
      </c>
      <c r="U34" s="80">
        <f t="shared" si="2"/>
        <v>0</v>
      </c>
      <c r="V34" s="80">
        <f t="shared" si="3"/>
        <v>0</v>
      </c>
      <c r="W34" s="80" t="e">
        <f>#REF!</f>
        <v>#REF!</v>
      </c>
      <c r="X34" s="80">
        <f t="shared" si="4"/>
        <v>0</v>
      </c>
      <c r="Y34" s="76">
        <f t="shared" si="5"/>
        <v>0</v>
      </c>
      <c r="Z34" s="80" t="e">
        <f>AVERAGE(L34,N34,O34,#REF!)</f>
        <v>#REF!</v>
      </c>
      <c r="AA34" s="80">
        <f t="shared" si="6"/>
        <v>0</v>
      </c>
      <c r="AB34" s="80" t="e">
        <f>AVERAGE(#REF!)</f>
        <v>#REF!</v>
      </c>
      <c r="AC34" s="80">
        <f t="shared" si="7"/>
        <v>0</v>
      </c>
      <c r="AD34" s="76">
        <f t="shared" si="8"/>
        <v>0</v>
      </c>
      <c r="AE34" s="80">
        <f t="shared" si="9"/>
        <v>0</v>
      </c>
    </row>
    <row r="35" spans="1:31" s="10" customFormat="1" ht="21.95" customHeight="1">
      <c r="R35" s="40"/>
    </row>
    <row r="36" spans="1:31" ht="21.95" customHeight="1">
      <c r="D36" s="288" t="s">
        <v>17</v>
      </c>
      <c r="E36" s="288"/>
      <c r="F36" s="288"/>
      <c r="G36" s="288"/>
      <c r="H36" s="288"/>
      <c r="I36" s="288"/>
      <c r="J36" s="288"/>
      <c r="K36" s="288"/>
      <c r="L36" s="289" t="s">
        <v>18</v>
      </c>
      <c r="M36" s="289"/>
      <c r="N36" s="289"/>
      <c r="O36" s="289"/>
      <c r="P36" s="289"/>
      <c r="Q36" s="289"/>
      <c r="R36" s="70"/>
    </row>
    <row r="37" spans="1:31" ht="21.95" customHeight="1">
      <c r="D37" s="288"/>
      <c r="E37" s="288"/>
      <c r="F37" s="288"/>
      <c r="G37" s="288"/>
      <c r="H37" s="288"/>
      <c r="I37" s="288"/>
      <c r="J37" s="288"/>
      <c r="K37" s="288"/>
      <c r="L37" s="289"/>
      <c r="M37" s="289"/>
      <c r="N37" s="289"/>
      <c r="O37" s="289"/>
      <c r="P37" s="289"/>
      <c r="Q37" s="289"/>
      <c r="R37" s="70"/>
    </row>
    <row r="38" spans="1:31" ht="64.7" customHeight="1">
      <c r="D38" s="73" t="s">
        <v>117</v>
      </c>
      <c r="E38" s="73" t="s">
        <v>118</v>
      </c>
      <c r="F38" s="73" t="s">
        <v>70</v>
      </c>
      <c r="G38" s="73" t="s">
        <v>71</v>
      </c>
      <c r="H38" s="73" t="s">
        <v>72</v>
      </c>
      <c r="I38" s="73" t="s">
        <v>119</v>
      </c>
      <c r="J38" s="73" t="s">
        <v>120</v>
      </c>
      <c r="K38" s="73" t="s">
        <v>121</v>
      </c>
      <c r="L38" s="74" t="s">
        <v>122</v>
      </c>
      <c r="M38" s="74" t="s">
        <v>73</v>
      </c>
      <c r="N38" s="74" t="s">
        <v>123</v>
      </c>
      <c r="O38" s="74" t="s">
        <v>124</v>
      </c>
      <c r="P38" s="74" t="s">
        <v>74</v>
      </c>
      <c r="Q38" s="75" t="s">
        <v>75</v>
      </c>
      <c r="R38" s="74" t="s">
        <v>76</v>
      </c>
    </row>
    <row r="39" spans="1:31" s="83" customFormat="1" ht="18.75">
      <c r="A39" s="286" t="s">
        <v>86</v>
      </c>
      <c r="B39" s="286"/>
      <c r="C39" s="81"/>
      <c r="D39" s="82" t="e">
        <f t="shared" ref="D39:Q39" si="10">AVERAGEIF(D4:D34,"&lt;&gt;0")</f>
        <v>#DIV/0!</v>
      </c>
      <c r="E39" s="82" t="e">
        <f t="shared" si="10"/>
        <v>#DIV/0!</v>
      </c>
      <c r="F39" s="82" t="e">
        <f t="shared" si="10"/>
        <v>#DIV/0!</v>
      </c>
      <c r="G39" s="82" t="e">
        <f t="shared" si="10"/>
        <v>#DIV/0!</v>
      </c>
      <c r="H39" s="82" t="e">
        <f t="shared" si="10"/>
        <v>#DIV/0!</v>
      </c>
      <c r="I39" s="82" t="e">
        <f t="shared" si="10"/>
        <v>#DIV/0!</v>
      </c>
      <c r="J39" s="82" t="e">
        <f t="shared" si="10"/>
        <v>#DIV/0!</v>
      </c>
      <c r="K39" s="82" t="e">
        <f t="shared" si="10"/>
        <v>#DIV/0!</v>
      </c>
      <c r="L39" s="82" t="e">
        <f t="shared" si="10"/>
        <v>#DIV/0!</v>
      </c>
      <c r="M39" s="82" t="e">
        <f t="shared" si="10"/>
        <v>#DIV/0!</v>
      </c>
      <c r="N39" s="82" t="e">
        <f t="shared" si="10"/>
        <v>#DIV/0!</v>
      </c>
      <c r="O39" s="82" t="e">
        <f t="shared" si="10"/>
        <v>#DIV/0!</v>
      </c>
      <c r="P39" s="82" t="e">
        <f t="shared" si="10"/>
        <v>#DIV/0!</v>
      </c>
      <c r="Q39" s="82" t="e">
        <f t="shared" si="10"/>
        <v>#DIV/0!</v>
      </c>
      <c r="R39" s="82" t="e">
        <f>SUM(R4:R34)/Classe!C44</f>
        <v>#DIV/0!</v>
      </c>
    </row>
    <row r="40" spans="1:31" s="10" customFormat="1">
      <c r="R40" s="84"/>
    </row>
    <row r="41" spans="1:31" s="10" customFormat="1" ht="21">
      <c r="G41" s="85" t="s">
        <v>87</v>
      </c>
      <c r="I41" s="86"/>
      <c r="J41" s="86"/>
      <c r="K41" s="87" t="e">
        <f>AVERAGE(D39:K39)</f>
        <v>#DIV/0!</v>
      </c>
      <c r="N41" s="85" t="s">
        <v>88</v>
      </c>
      <c r="Q41" s="88" t="e">
        <f>AVERAGE(L39:Q39)</f>
        <v>#DIV/0!</v>
      </c>
      <c r="R41" s="89"/>
    </row>
    <row r="42" spans="1:31" s="10" customFormat="1"/>
    <row r="43" spans="1:31" s="10" customFormat="1"/>
    <row r="44" spans="1:31" s="10" customFormat="1"/>
    <row r="45" spans="1:31" s="10" customFormat="1"/>
    <row r="46" spans="1:31" s="10" customFormat="1"/>
    <row r="47" spans="1:31" s="10" customFormat="1"/>
    <row r="48" spans="1:31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pans="1:18" s="10" customFormat="1"/>
    <row r="130" spans="1:18" s="10" customFormat="1"/>
    <row r="131" spans="1:18" s="10" customFormat="1"/>
    <row r="132" spans="1:18" s="10" customFormat="1">
      <c r="A132" s="16" t="s">
        <v>89</v>
      </c>
    </row>
    <row r="133" spans="1:18" s="10" customFormat="1">
      <c r="R133" s="90"/>
    </row>
    <row r="134" spans="1:18">
      <c r="A134" s="91" t="s">
        <v>69</v>
      </c>
      <c r="B134" s="91"/>
      <c r="C134" s="91"/>
      <c r="D134" s="92" t="s">
        <v>17</v>
      </c>
      <c r="E134" s="93"/>
      <c r="F134" s="93"/>
      <c r="G134" s="93"/>
      <c r="H134" s="93"/>
      <c r="I134" s="93"/>
      <c r="J134" s="93"/>
      <c r="K134" s="93"/>
      <c r="L134" s="92" t="s">
        <v>18</v>
      </c>
      <c r="M134" s="93"/>
      <c r="N134" s="93"/>
      <c r="O134" s="93"/>
      <c r="P134" s="93"/>
      <c r="Q134" s="93"/>
      <c r="R134" s="94"/>
    </row>
    <row r="135" spans="1:18">
      <c r="A135" s="91"/>
      <c r="B135" s="91"/>
      <c r="C135" s="91"/>
      <c r="D135" s="95"/>
      <c r="E135" s="96"/>
      <c r="F135" s="96"/>
      <c r="G135" s="96"/>
      <c r="H135" s="96"/>
      <c r="I135" s="96"/>
      <c r="J135" s="96"/>
      <c r="K135" s="96"/>
      <c r="L135" s="95"/>
      <c r="M135" s="96"/>
      <c r="N135" s="96"/>
      <c r="O135" s="96"/>
      <c r="P135" s="96"/>
      <c r="Q135" s="96"/>
      <c r="R135" s="94"/>
    </row>
    <row r="136" spans="1:18" s="100" customFormat="1" ht="101.25" customHeight="1">
      <c r="A136" s="97"/>
      <c r="B136" s="97"/>
      <c r="C136" s="97"/>
      <c r="D136" s="98" t="str">
        <f t="shared" ref="D136:R136" si="11">D3</f>
        <v>Écrire des syllabes dictées</v>
      </c>
      <c r="E136" s="98" t="str">
        <f t="shared" si="11"/>
        <v>Écrire des mots dictés</v>
      </c>
      <c r="F136" s="98" t="str">
        <f t="shared" si="11"/>
        <v xml:space="preserve">Connaître le nom des lettres </v>
      </c>
      <c r="G136" s="98" t="str">
        <f t="shared" si="11"/>
        <v>Phonologie :
Manipuler les phonèmes</v>
      </c>
      <c r="H136" s="98" t="str">
        <f t="shared" si="11"/>
        <v>Compréhension orale :
Comprendre des phrases lues par l'adulte</v>
      </c>
      <c r="I136" s="98" t="str">
        <f t="shared" si="11"/>
        <v>Lire à voix haute des mots</v>
      </c>
      <c r="J136" s="98" t="str">
        <f t="shared" si="11"/>
        <v>Lire à voix haute un texte</v>
      </c>
      <c r="K136" s="98" t="str">
        <f t="shared" si="11"/>
        <v>Lire des phrases seul(e)</v>
      </c>
      <c r="L136" s="98" t="str">
        <f t="shared" si="11"/>
        <v>Écrire des nombres sous la dictée</v>
      </c>
      <c r="M136" s="98" t="str">
        <f t="shared" si="11"/>
        <v>Résoudre des problèmes</v>
      </c>
      <c r="N136" s="98" t="str">
        <f t="shared" si="11"/>
        <v>Calculer en ligne : additionner</v>
      </c>
      <c r="O136" s="98" t="str">
        <f t="shared" si="11"/>
        <v>Calculer en ligne : soustraire</v>
      </c>
      <c r="P136" s="98" t="str">
        <f t="shared" si="11"/>
        <v>Comparer des nombres</v>
      </c>
      <c r="Q136" s="99" t="str">
        <f t="shared" si="11"/>
        <v>Placer un nombre sur une ligne numérique</v>
      </c>
      <c r="R136" s="98" t="str">
        <f t="shared" si="11"/>
        <v>Reproduire des assemblages</v>
      </c>
    </row>
    <row r="137" spans="1:18">
      <c r="A137" s="101">
        <f t="shared" ref="A137:C167" si="12">A4</f>
        <v>0</v>
      </c>
      <c r="B137" s="101">
        <f t="shared" si="12"/>
        <v>0</v>
      </c>
      <c r="C137" s="101" t="str">
        <f t="shared" si="12"/>
        <v>0 0</v>
      </c>
      <c r="D137" s="102">
        <f t="shared" ref="D137:R137" si="13">D4</f>
        <v>0</v>
      </c>
      <c r="E137" s="103">
        <f t="shared" si="13"/>
        <v>0</v>
      </c>
      <c r="F137" s="103">
        <f t="shared" si="13"/>
        <v>0</v>
      </c>
      <c r="G137" s="103">
        <f t="shared" si="13"/>
        <v>0</v>
      </c>
      <c r="H137" s="103">
        <f t="shared" si="13"/>
        <v>0</v>
      </c>
      <c r="I137" s="103">
        <f t="shared" si="13"/>
        <v>0</v>
      </c>
      <c r="J137" s="103">
        <f t="shared" si="13"/>
        <v>0</v>
      </c>
      <c r="K137" s="104">
        <f t="shared" si="13"/>
        <v>0</v>
      </c>
      <c r="L137" s="104">
        <f t="shared" si="13"/>
        <v>0</v>
      </c>
      <c r="M137" s="104">
        <f t="shared" si="13"/>
        <v>0</v>
      </c>
      <c r="N137" s="104">
        <f t="shared" si="13"/>
        <v>0</v>
      </c>
      <c r="O137" s="104">
        <f t="shared" si="13"/>
        <v>0</v>
      </c>
      <c r="P137" s="104">
        <f t="shared" si="13"/>
        <v>0</v>
      </c>
      <c r="Q137" s="105">
        <f t="shared" si="13"/>
        <v>0</v>
      </c>
      <c r="R137" s="106">
        <f t="shared" si="13"/>
        <v>0</v>
      </c>
    </row>
    <row r="138" spans="1:18">
      <c r="A138" s="101">
        <f t="shared" si="12"/>
        <v>0</v>
      </c>
      <c r="B138" s="101">
        <f t="shared" si="12"/>
        <v>0</v>
      </c>
      <c r="C138" s="101" t="str">
        <f t="shared" si="12"/>
        <v>0 0</v>
      </c>
      <c r="D138" s="103">
        <f t="shared" ref="D138:R138" si="14">D5</f>
        <v>0</v>
      </c>
      <c r="E138" s="103">
        <f t="shared" si="14"/>
        <v>0</v>
      </c>
      <c r="F138" s="103">
        <f t="shared" si="14"/>
        <v>0</v>
      </c>
      <c r="G138" s="103">
        <f t="shared" si="14"/>
        <v>0</v>
      </c>
      <c r="H138" s="103">
        <f t="shared" si="14"/>
        <v>0</v>
      </c>
      <c r="I138" s="103">
        <f t="shared" si="14"/>
        <v>0</v>
      </c>
      <c r="J138" s="103">
        <f t="shared" si="14"/>
        <v>0</v>
      </c>
      <c r="K138" s="104">
        <f t="shared" si="14"/>
        <v>0</v>
      </c>
      <c r="L138" s="104">
        <f t="shared" si="14"/>
        <v>0</v>
      </c>
      <c r="M138" s="104">
        <f t="shared" si="14"/>
        <v>0</v>
      </c>
      <c r="N138" s="104">
        <f t="shared" si="14"/>
        <v>0</v>
      </c>
      <c r="O138" s="104">
        <f t="shared" si="14"/>
        <v>0</v>
      </c>
      <c r="P138" s="104">
        <f t="shared" si="14"/>
        <v>0</v>
      </c>
      <c r="Q138" s="105">
        <f t="shared" si="14"/>
        <v>0</v>
      </c>
      <c r="R138" s="104">
        <f t="shared" si="14"/>
        <v>0</v>
      </c>
    </row>
    <row r="139" spans="1:18">
      <c r="A139" s="101">
        <f t="shared" si="12"/>
        <v>0</v>
      </c>
      <c r="B139" s="101">
        <f t="shared" si="12"/>
        <v>0</v>
      </c>
      <c r="C139" s="101" t="str">
        <f t="shared" si="12"/>
        <v>0 0</v>
      </c>
      <c r="D139" s="103">
        <f t="shared" ref="D139:R139" si="15">D6</f>
        <v>0</v>
      </c>
      <c r="E139" s="103">
        <f t="shared" si="15"/>
        <v>0</v>
      </c>
      <c r="F139" s="103">
        <f t="shared" si="15"/>
        <v>0</v>
      </c>
      <c r="G139" s="103">
        <f t="shared" si="15"/>
        <v>0</v>
      </c>
      <c r="H139" s="103">
        <f t="shared" si="15"/>
        <v>0</v>
      </c>
      <c r="I139" s="103">
        <f t="shared" si="15"/>
        <v>0</v>
      </c>
      <c r="J139" s="103">
        <f t="shared" si="15"/>
        <v>0</v>
      </c>
      <c r="K139" s="104">
        <f t="shared" si="15"/>
        <v>0</v>
      </c>
      <c r="L139" s="104">
        <f t="shared" si="15"/>
        <v>0</v>
      </c>
      <c r="M139" s="104">
        <f t="shared" si="15"/>
        <v>0</v>
      </c>
      <c r="N139" s="104">
        <f t="shared" si="15"/>
        <v>0</v>
      </c>
      <c r="O139" s="104">
        <f t="shared" si="15"/>
        <v>0</v>
      </c>
      <c r="P139" s="104">
        <f t="shared" si="15"/>
        <v>0</v>
      </c>
      <c r="Q139" s="105">
        <f t="shared" si="15"/>
        <v>0</v>
      </c>
      <c r="R139" s="104">
        <f t="shared" si="15"/>
        <v>0</v>
      </c>
    </row>
    <row r="140" spans="1:18">
      <c r="A140" s="101">
        <f t="shared" si="12"/>
        <v>0</v>
      </c>
      <c r="B140" s="101">
        <f t="shared" si="12"/>
        <v>0</v>
      </c>
      <c r="C140" s="101" t="str">
        <f t="shared" si="12"/>
        <v>0 0</v>
      </c>
      <c r="D140" s="103">
        <f t="shared" ref="D140:R140" si="16">D7</f>
        <v>0</v>
      </c>
      <c r="E140" s="103">
        <f t="shared" si="16"/>
        <v>0</v>
      </c>
      <c r="F140" s="103">
        <f t="shared" si="16"/>
        <v>0</v>
      </c>
      <c r="G140" s="103">
        <f t="shared" si="16"/>
        <v>0</v>
      </c>
      <c r="H140" s="103">
        <f t="shared" si="16"/>
        <v>0</v>
      </c>
      <c r="I140" s="103">
        <f t="shared" si="16"/>
        <v>0</v>
      </c>
      <c r="J140" s="103">
        <f t="shared" si="16"/>
        <v>0</v>
      </c>
      <c r="K140" s="104">
        <f t="shared" si="16"/>
        <v>0</v>
      </c>
      <c r="L140" s="104">
        <f t="shared" si="16"/>
        <v>0</v>
      </c>
      <c r="M140" s="104">
        <f t="shared" si="16"/>
        <v>0</v>
      </c>
      <c r="N140" s="104">
        <f t="shared" si="16"/>
        <v>0</v>
      </c>
      <c r="O140" s="104">
        <f t="shared" si="16"/>
        <v>0</v>
      </c>
      <c r="P140" s="104">
        <f t="shared" si="16"/>
        <v>0</v>
      </c>
      <c r="Q140" s="105">
        <f t="shared" si="16"/>
        <v>0</v>
      </c>
      <c r="R140" s="104">
        <f t="shared" si="16"/>
        <v>0</v>
      </c>
    </row>
    <row r="141" spans="1:18">
      <c r="A141" s="101">
        <f t="shared" si="12"/>
        <v>0</v>
      </c>
      <c r="B141" s="101">
        <f t="shared" si="12"/>
        <v>0</v>
      </c>
      <c r="C141" s="101" t="str">
        <f t="shared" si="12"/>
        <v>0 0</v>
      </c>
      <c r="D141" s="103">
        <f t="shared" ref="D141:R141" si="17">D8</f>
        <v>0</v>
      </c>
      <c r="E141" s="103">
        <f t="shared" si="17"/>
        <v>0</v>
      </c>
      <c r="F141" s="103">
        <f t="shared" si="17"/>
        <v>0</v>
      </c>
      <c r="G141" s="103">
        <f t="shared" si="17"/>
        <v>0</v>
      </c>
      <c r="H141" s="103">
        <f t="shared" si="17"/>
        <v>0</v>
      </c>
      <c r="I141" s="103">
        <f t="shared" si="17"/>
        <v>0</v>
      </c>
      <c r="J141" s="103">
        <f t="shared" si="17"/>
        <v>0</v>
      </c>
      <c r="K141" s="104">
        <f t="shared" si="17"/>
        <v>0</v>
      </c>
      <c r="L141" s="104">
        <f t="shared" si="17"/>
        <v>0</v>
      </c>
      <c r="M141" s="104">
        <f t="shared" si="17"/>
        <v>0</v>
      </c>
      <c r="N141" s="104">
        <f t="shared" si="17"/>
        <v>0</v>
      </c>
      <c r="O141" s="104">
        <f t="shared" si="17"/>
        <v>0</v>
      </c>
      <c r="P141" s="104">
        <f t="shared" si="17"/>
        <v>0</v>
      </c>
      <c r="Q141" s="105">
        <f t="shared" si="17"/>
        <v>0</v>
      </c>
      <c r="R141" s="104">
        <f t="shared" si="17"/>
        <v>0</v>
      </c>
    </row>
    <row r="142" spans="1:18">
      <c r="A142" s="101">
        <f t="shared" si="12"/>
        <v>0</v>
      </c>
      <c r="B142" s="101">
        <f t="shared" si="12"/>
        <v>0</v>
      </c>
      <c r="C142" s="101" t="str">
        <f t="shared" si="12"/>
        <v>0 0</v>
      </c>
      <c r="D142" s="103">
        <f t="shared" ref="D142:R142" si="18">D9</f>
        <v>0</v>
      </c>
      <c r="E142" s="103">
        <f t="shared" si="18"/>
        <v>0</v>
      </c>
      <c r="F142" s="103">
        <f t="shared" si="18"/>
        <v>0</v>
      </c>
      <c r="G142" s="103">
        <f t="shared" si="18"/>
        <v>0</v>
      </c>
      <c r="H142" s="103">
        <f t="shared" si="18"/>
        <v>0</v>
      </c>
      <c r="I142" s="103">
        <f t="shared" si="18"/>
        <v>0</v>
      </c>
      <c r="J142" s="103">
        <f t="shared" si="18"/>
        <v>0</v>
      </c>
      <c r="K142" s="104">
        <f t="shared" si="18"/>
        <v>0</v>
      </c>
      <c r="L142" s="104">
        <f t="shared" si="18"/>
        <v>0</v>
      </c>
      <c r="M142" s="104">
        <f t="shared" si="18"/>
        <v>0</v>
      </c>
      <c r="N142" s="104">
        <f t="shared" si="18"/>
        <v>0</v>
      </c>
      <c r="O142" s="104">
        <f t="shared" si="18"/>
        <v>0</v>
      </c>
      <c r="P142" s="104">
        <f t="shared" si="18"/>
        <v>0</v>
      </c>
      <c r="Q142" s="105">
        <f t="shared" si="18"/>
        <v>0</v>
      </c>
      <c r="R142" s="104">
        <f t="shared" si="18"/>
        <v>0</v>
      </c>
    </row>
    <row r="143" spans="1:18">
      <c r="A143" s="101">
        <f t="shared" si="12"/>
        <v>0</v>
      </c>
      <c r="B143" s="101">
        <f t="shared" si="12"/>
        <v>0</v>
      </c>
      <c r="C143" s="101" t="str">
        <f t="shared" si="12"/>
        <v>0 0</v>
      </c>
      <c r="D143" s="103">
        <f t="shared" ref="D143:R143" si="19">D10</f>
        <v>0</v>
      </c>
      <c r="E143" s="103">
        <f t="shared" si="19"/>
        <v>0</v>
      </c>
      <c r="F143" s="103">
        <f t="shared" si="19"/>
        <v>0</v>
      </c>
      <c r="G143" s="103">
        <f t="shared" si="19"/>
        <v>0</v>
      </c>
      <c r="H143" s="103">
        <f t="shared" si="19"/>
        <v>0</v>
      </c>
      <c r="I143" s="103">
        <f t="shared" si="19"/>
        <v>0</v>
      </c>
      <c r="J143" s="103">
        <f t="shared" si="19"/>
        <v>0</v>
      </c>
      <c r="K143" s="104">
        <f t="shared" si="19"/>
        <v>0</v>
      </c>
      <c r="L143" s="104">
        <f t="shared" si="19"/>
        <v>0</v>
      </c>
      <c r="M143" s="104">
        <f t="shared" si="19"/>
        <v>0</v>
      </c>
      <c r="N143" s="104">
        <f t="shared" si="19"/>
        <v>0</v>
      </c>
      <c r="O143" s="104">
        <f t="shared" si="19"/>
        <v>0</v>
      </c>
      <c r="P143" s="104">
        <f t="shared" si="19"/>
        <v>0</v>
      </c>
      <c r="Q143" s="105">
        <f t="shared" si="19"/>
        <v>0</v>
      </c>
      <c r="R143" s="104">
        <f t="shared" si="19"/>
        <v>0</v>
      </c>
    </row>
    <row r="144" spans="1:18">
      <c r="A144" s="101">
        <f t="shared" si="12"/>
        <v>0</v>
      </c>
      <c r="B144" s="101">
        <f t="shared" si="12"/>
        <v>0</v>
      </c>
      <c r="C144" s="101" t="str">
        <f t="shared" si="12"/>
        <v>0 0</v>
      </c>
      <c r="D144" s="103">
        <f t="shared" ref="D144:R144" si="20">D11</f>
        <v>0</v>
      </c>
      <c r="E144" s="103">
        <f t="shared" si="20"/>
        <v>0</v>
      </c>
      <c r="F144" s="103">
        <f t="shared" si="20"/>
        <v>0</v>
      </c>
      <c r="G144" s="103">
        <f t="shared" si="20"/>
        <v>0</v>
      </c>
      <c r="H144" s="103">
        <f t="shared" si="20"/>
        <v>0</v>
      </c>
      <c r="I144" s="103">
        <f t="shared" si="20"/>
        <v>0</v>
      </c>
      <c r="J144" s="103">
        <f t="shared" si="20"/>
        <v>0</v>
      </c>
      <c r="K144" s="104">
        <f t="shared" si="20"/>
        <v>0</v>
      </c>
      <c r="L144" s="104">
        <f t="shared" si="20"/>
        <v>0</v>
      </c>
      <c r="M144" s="104">
        <f t="shared" si="20"/>
        <v>0</v>
      </c>
      <c r="N144" s="104">
        <f t="shared" si="20"/>
        <v>0</v>
      </c>
      <c r="O144" s="104">
        <f t="shared" si="20"/>
        <v>0</v>
      </c>
      <c r="P144" s="104">
        <f t="shared" si="20"/>
        <v>0</v>
      </c>
      <c r="Q144" s="105">
        <f t="shared" si="20"/>
        <v>0</v>
      </c>
      <c r="R144" s="104">
        <f t="shared" si="20"/>
        <v>0</v>
      </c>
    </row>
    <row r="145" spans="1:18">
      <c r="A145" s="101">
        <f t="shared" si="12"/>
        <v>0</v>
      </c>
      <c r="B145" s="101">
        <f t="shared" si="12"/>
        <v>0</v>
      </c>
      <c r="C145" s="101" t="str">
        <f t="shared" si="12"/>
        <v>0 0</v>
      </c>
      <c r="D145" s="103">
        <f t="shared" ref="D145:R145" si="21">D12</f>
        <v>0</v>
      </c>
      <c r="E145" s="103">
        <f t="shared" si="21"/>
        <v>0</v>
      </c>
      <c r="F145" s="103">
        <f t="shared" si="21"/>
        <v>0</v>
      </c>
      <c r="G145" s="103">
        <f t="shared" si="21"/>
        <v>0</v>
      </c>
      <c r="H145" s="103">
        <f t="shared" si="21"/>
        <v>0</v>
      </c>
      <c r="I145" s="103">
        <f t="shared" si="21"/>
        <v>0</v>
      </c>
      <c r="J145" s="103">
        <f t="shared" si="21"/>
        <v>0</v>
      </c>
      <c r="K145" s="104">
        <f t="shared" si="21"/>
        <v>0</v>
      </c>
      <c r="L145" s="104">
        <f t="shared" si="21"/>
        <v>0</v>
      </c>
      <c r="M145" s="104">
        <f t="shared" si="21"/>
        <v>0</v>
      </c>
      <c r="N145" s="104">
        <f t="shared" si="21"/>
        <v>0</v>
      </c>
      <c r="O145" s="104">
        <f t="shared" si="21"/>
        <v>0</v>
      </c>
      <c r="P145" s="104">
        <f t="shared" si="21"/>
        <v>0</v>
      </c>
      <c r="Q145" s="105">
        <f t="shared" si="21"/>
        <v>0</v>
      </c>
      <c r="R145" s="104">
        <f t="shared" si="21"/>
        <v>0</v>
      </c>
    </row>
    <row r="146" spans="1:18">
      <c r="A146" s="101">
        <f t="shared" si="12"/>
        <v>0</v>
      </c>
      <c r="B146" s="101">
        <f t="shared" si="12"/>
        <v>0</v>
      </c>
      <c r="C146" s="101" t="str">
        <f t="shared" si="12"/>
        <v>0 0</v>
      </c>
      <c r="D146" s="103">
        <f t="shared" ref="D146:R146" si="22">D13</f>
        <v>0</v>
      </c>
      <c r="E146" s="103">
        <f t="shared" si="22"/>
        <v>0</v>
      </c>
      <c r="F146" s="103">
        <f t="shared" si="22"/>
        <v>0</v>
      </c>
      <c r="G146" s="103">
        <f t="shared" si="22"/>
        <v>0</v>
      </c>
      <c r="H146" s="103">
        <f t="shared" si="22"/>
        <v>0</v>
      </c>
      <c r="I146" s="103">
        <f t="shared" si="22"/>
        <v>0</v>
      </c>
      <c r="J146" s="103">
        <f t="shared" si="22"/>
        <v>0</v>
      </c>
      <c r="K146" s="104">
        <f t="shared" si="22"/>
        <v>0</v>
      </c>
      <c r="L146" s="104">
        <f t="shared" si="22"/>
        <v>0</v>
      </c>
      <c r="M146" s="104">
        <f t="shared" si="22"/>
        <v>0</v>
      </c>
      <c r="N146" s="104">
        <f t="shared" si="22"/>
        <v>0</v>
      </c>
      <c r="O146" s="104">
        <f t="shared" si="22"/>
        <v>0</v>
      </c>
      <c r="P146" s="104">
        <f t="shared" si="22"/>
        <v>0</v>
      </c>
      <c r="Q146" s="105">
        <f t="shared" si="22"/>
        <v>0</v>
      </c>
      <c r="R146" s="104">
        <f t="shared" si="22"/>
        <v>0</v>
      </c>
    </row>
    <row r="147" spans="1:18">
      <c r="A147" s="101">
        <f t="shared" si="12"/>
        <v>0</v>
      </c>
      <c r="B147" s="101">
        <f t="shared" si="12"/>
        <v>0</v>
      </c>
      <c r="C147" s="101" t="str">
        <f t="shared" si="12"/>
        <v>0 0</v>
      </c>
      <c r="D147" s="103">
        <f t="shared" ref="D147:R147" si="23">D14</f>
        <v>0</v>
      </c>
      <c r="E147" s="103">
        <f t="shared" si="23"/>
        <v>0</v>
      </c>
      <c r="F147" s="103">
        <f t="shared" si="23"/>
        <v>0</v>
      </c>
      <c r="G147" s="103">
        <f t="shared" si="23"/>
        <v>0</v>
      </c>
      <c r="H147" s="103">
        <f t="shared" si="23"/>
        <v>0</v>
      </c>
      <c r="I147" s="103">
        <f t="shared" si="23"/>
        <v>0</v>
      </c>
      <c r="J147" s="103">
        <f t="shared" si="23"/>
        <v>0</v>
      </c>
      <c r="K147" s="104">
        <f t="shared" si="23"/>
        <v>0</v>
      </c>
      <c r="L147" s="104">
        <f t="shared" si="23"/>
        <v>0</v>
      </c>
      <c r="M147" s="104">
        <f t="shared" si="23"/>
        <v>0</v>
      </c>
      <c r="N147" s="104">
        <f t="shared" si="23"/>
        <v>0</v>
      </c>
      <c r="O147" s="104">
        <f t="shared" si="23"/>
        <v>0</v>
      </c>
      <c r="P147" s="104">
        <f t="shared" si="23"/>
        <v>0</v>
      </c>
      <c r="Q147" s="105">
        <f t="shared" si="23"/>
        <v>0</v>
      </c>
      <c r="R147" s="104">
        <f t="shared" si="23"/>
        <v>0</v>
      </c>
    </row>
    <row r="148" spans="1:18">
      <c r="A148" s="101">
        <f t="shared" si="12"/>
        <v>0</v>
      </c>
      <c r="B148" s="101">
        <f t="shared" si="12"/>
        <v>0</v>
      </c>
      <c r="C148" s="101" t="str">
        <f t="shared" si="12"/>
        <v>0 0</v>
      </c>
      <c r="D148" s="103">
        <f t="shared" ref="D148:R148" si="24">D15</f>
        <v>0</v>
      </c>
      <c r="E148" s="103">
        <f t="shared" si="24"/>
        <v>0</v>
      </c>
      <c r="F148" s="103">
        <f t="shared" si="24"/>
        <v>0</v>
      </c>
      <c r="G148" s="103">
        <f t="shared" si="24"/>
        <v>0</v>
      </c>
      <c r="H148" s="103">
        <f t="shared" si="24"/>
        <v>0</v>
      </c>
      <c r="I148" s="103">
        <f t="shared" si="24"/>
        <v>0</v>
      </c>
      <c r="J148" s="103">
        <f t="shared" si="24"/>
        <v>0</v>
      </c>
      <c r="K148" s="104">
        <f t="shared" si="24"/>
        <v>0</v>
      </c>
      <c r="L148" s="104">
        <f t="shared" si="24"/>
        <v>0</v>
      </c>
      <c r="M148" s="104">
        <f t="shared" si="24"/>
        <v>0</v>
      </c>
      <c r="N148" s="104">
        <f t="shared" si="24"/>
        <v>0</v>
      </c>
      <c r="O148" s="104">
        <f t="shared" si="24"/>
        <v>0</v>
      </c>
      <c r="P148" s="104">
        <f t="shared" si="24"/>
        <v>0</v>
      </c>
      <c r="Q148" s="105">
        <f t="shared" si="24"/>
        <v>0</v>
      </c>
      <c r="R148" s="104">
        <f t="shared" si="24"/>
        <v>0</v>
      </c>
    </row>
    <row r="149" spans="1:18">
      <c r="A149" s="101">
        <f t="shared" si="12"/>
        <v>0</v>
      </c>
      <c r="B149" s="101">
        <f t="shared" si="12"/>
        <v>0</v>
      </c>
      <c r="C149" s="101" t="str">
        <f t="shared" si="12"/>
        <v>0 0</v>
      </c>
      <c r="D149" s="103">
        <f t="shared" ref="D149:R149" si="25">D16</f>
        <v>0</v>
      </c>
      <c r="E149" s="103">
        <f t="shared" si="25"/>
        <v>0</v>
      </c>
      <c r="F149" s="103">
        <f t="shared" si="25"/>
        <v>0</v>
      </c>
      <c r="G149" s="103">
        <f t="shared" si="25"/>
        <v>0</v>
      </c>
      <c r="H149" s="103">
        <f t="shared" si="25"/>
        <v>0</v>
      </c>
      <c r="I149" s="103">
        <f t="shared" si="25"/>
        <v>0</v>
      </c>
      <c r="J149" s="103">
        <f t="shared" si="25"/>
        <v>0</v>
      </c>
      <c r="K149" s="104">
        <f t="shared" si="25"/>
        <v>0</v>
      </c>
      <c r="L149" s="104">
        <f t="shared" si="25"/>
        <v>0</v>
      </c>
      <c r="M149" s="104">
        <f t="shared" si="25"/>
        <v>0</v>
      </c>
      <c r="N149" s="104">
        <f t="shared" si="25"/>
        <v>0</v>
      </c>
      <c r="O149" s="104">
        <f t="shared" si="25"/>
        <v>0</v>
      </c>
      <c r="P149" s="104">
        <f t="shared" si="25"/>
        <v>0</v>
      </c>
      <c r="Q149" s="105">
        <f t="shared" si="25"/>
        <v>0</v>
      </c>
      <c r="R149" s="104">
        <f t="shared" si="25"/>
        <v>0</v>
      </c>
    </row>
    <row r="150" spans="1:18">
      <c r="A150" s="101">
        <f t="shared" si="12"/>
        <v>0</v>
      </c>
      <c r="B150" s="101">
        <f t="shared" si="12"/>
        <v>0</v>
      </c>
      <c r="C150" s="101" t="str">
        <f t="shared" si="12"/>
        <v>0 0</v>
      </c>
      <c r="D150" s="103">
        <f t="shared" ref="D150:R150" si="26">D17</f>
        <v>0</v>
      </c>
      <c r="E150" s="103">
        <f t="shared" si="26"/>
        <v>0</v>
      </c>
      <c r="F150" s="103">
        <f t="shared" si="26"/>
        <v>0</v>
      </c>
      <c r="G150" s="103">
        <f t="shared" si="26"/>
        <v>0</v>
      </c>
      <c r="H150" s="103">
        <f t="shared" si="26"/>
        <v>0</v>
      </c>
      <c r="I150" s="103">
        <f t="shared" si="26"/>
        <v>0</v>
      </c>
      <c r="J150" s="103">
        <f t="shared" si="26"/>
        <v>0</v>
      </c>
      <c r="K150" s="104">
        <f t="shared" si="26"/>
        <v>0</v>
      </c>
      <c r="L150" s="104">
        <f t="shared" si="26"/>
        <v>0</v>
      </c>
      <c r="M150" s="104">
        <f t="shared" si="26"/>
        <v>0</v>
      </c>
      <c r="N150" s="104">
        <f t="shared" si="26"/>
        <v>0</v>
      </c>
      <c r="O150" s="104">
        <f t="shared" si="26"/>
        <v>0</v>
      </c>
      <c r="P150" s="104">
        <f t="shared" si="26"/>
        <v>0</v>
      </c>
      <c r="Q150" s="105">
        <f t="shared" si="26"/>
        <v>0</v>
      </c>
      <c r="R150" s="104">
        <f t="shared" si="26"/>
        <v>0</v>
      </c>
    </row>
    <row r="151" spans="1:18">
      <c r="A151" s="101">
        <f t="shared" si="12"/>
        <v>0</v>
      </c>
      <c r="B151" s="101">
        <f t="shared" si="12"/>
        <v>0</v>
      </c>
      <c r="C151" s="101" t="str">
        <f t="shared" si="12"/>
        <v>0 0</v>
      </c>
      <c r="D151" s="103">
        <f t="shared" ref="D151:R151" si="27">D18</f>
        <v>0</v>
      </c>
      <c r="E151" s="103">
        <f t="shared" si="27"/>
        <v>0</v>
      </c>
      <c r="F151" s="103">
        <f t="shared" si="27"/>
        <v>0</v>
      </c>
      <c r="G151" s="103">
        <f t="shared" si="27"/>
        <v>0</v>
      </c>
      <c r="H151" s="103">
        <f t="shared" si="27"/>
        <v>0</v>
      </c>
      <c r="I151" s="103">
        <f t="shared" si="27"/>
        <v>0</v>
      </c>
      <c r="J151" s="103">
        <f t="shared" si="27"/>
        <v>0</v>
      </c>
      <c r="K151" s="104">
        <f t="shared" si="27"/>
        <v>0</v>
      </c>
      <c r="L151" s="104">
        <f t="shared" si="27"/>
        <v>0</v>
      </c>
      <c r="M151" s="104">
        <f t="shared" si="27"/>
        <v>0</v>
      </c>
      <c r="N151" s="104">
        <f t="shared" si="27"/>
        <v>0</v>
      </c>
      <c r="O151" s="104">
        <f t="shared" si="27"/>
        <v>0</v>
      </c>
      <c r="P151" s="104">
        <f t="shared" si="27"/>
        <v>0</v>
      </c>
      <c r="Q151" s="105">
        <f t="shared" si="27"/>
        <v>0</v>
      </c>
      <c r="R151" s="104">
        <f t="shared" si="27"/>
        <v>0</v>
      </c>
    </row>
    <row r="152" spans="1:18">
      <c r="A152" s="101">
        <f t="shared" si="12"/>
        <v>0</v>
      </c>
      <c r="B152" s="101">
        <f t="shared" si="12"/>
        <v>0</v>
      </c>
      <c r="C152" s="101" t="str">
        <f t="shared" si="12"/>
        <v>0 0</v>
      </c>
      <c r="D152" s="103">
        <f t="shared" ref="D152:R152" si="28">D19</f>
        <v>0</v>
      </c>
      <c r="E152" s="103">
        <f t="shared" si="28"/>
        <v>0</v>
      </c>
      <c r="F152" s="103">
        <f t="shared" si="28"/>
        <v>0</v>
      </c>
      <c r="G152" s="103">
        <f t="shared" si="28"/>
        <v>0</v>
      </c>
      <c r="H152" s="103">
        <f t="shared" si="28"/>
        <v>0</v>
      </c>
      <c r="I152" s="103">
        <f t="shared" si="28"/>
        <v>0</v>
      </c>
      <c r="J152" s="103">
        <f t="shared" si="28"/>
        <v>0</v>
      </c>
      <c r="K152" s="104">
        <f t="shared" si="28"/>
        <v>0</v>
      </c>
      <c r="L152" s="104">
        <f t="shared" si="28"/>
        <v>0</v>
      </c>
      <c r="M152" s="104">
        <f t="shared" si="28"/>
        <v>0</v>
      </c>
      <c r="N152" s="104">
        <f t="shared" si="28"/>
        <v>0</v>
      </c>
      <c r="O152" s="104">
        <f t="shared" si="28"/>
        <v>0</v>
      </c>
      <c r="P152" s="104">
        <f t="shared" si="28"/>
        <v>0</v>
      </c>
      <c r="Q152" s="105">
        <f t="shared" si="28"/>
        <v>0</v>
      </c>
      <c r="R152" s="104">
        <f t="shared" si="28"/>
        <v>0</v>
      </c>
    </row>
    <row r="153" spans="1:18">
      <c r="A153" s="101">
        <f t="shared" si="12"/>
        <v>0</v>
      </c>
      <c r="B153" s="101">
        <f t="shared" si="12"/>
        <v>0</v>
      </c>
      <c r="C153" s="101" t="str">
        <f t="shared" si="12"/>
        <v>0 0</v>
      </c>
      <c r="D153" s="103">
        <f t="shared" ref="D153:R153" si="29">D20</f>
        <v>0</v>
      </c>
      <c r="E153" s="103">
        <f t="shared" si="29"/>
        <v>0</v>
      </c>
      <c r="F153" s="103">
        <f t="shared" si="29"/>
        <v>0</v>
      </c>
      <c r="G153" s="103">
        <f t="shared" si="29"/>
        <v>0</v>
      </c>
      <c r="H153" s="103">
        <f t="shared" si="29"/>
        <v>0</v>
      </c>
      <c r="I153" s="103">
        <f t="shared" si="29"/>
        <v>0</v>
      </c>
      <c r="J153" s="103">
        <f t="shared" si="29"/>
        <v>0</v>
      </c>
      <c r="K153" s="104">
        <f t="shared" si="29"/>
        <v>0</v>
      </c>
      <c r="L153" s="104">
        <f t="shared" si="29"/>
        <v>0</v>
      </c>
      <c r="M153" s="104">
        <f t="shared" si="29"/>
        <v>0</v>
      </c>
      <c r="N153" s="104">
        <f t="shared" si="29"/>
        <v>0</v>
      </c>
      <c r="O153" s="104">
        <f t="shared" si="29"/>
        <v>0</v>
      </c>
      <c r="P153" s="104">
        <f t="shared" si="29"/>
        <v>0</v>
      </c>
      <c r="Q153" s="105">
        <f t="shared" si="29"/>
        <v>0</v>
      </c>
      <c r="R153" s="104">
        <f t="shared" si="29"/>
        <v>0</v>
      </c>
    </row>
    <row r="154" spans="1:18">
      <c r="A154" s="101">
        <f t="shared" si="12"/>
        <v>0</v>
      </c>
      <c r="B154" s="101">
        <f t="shared" si="12"/>
        <v>0</v>
      </c>
      <c r="C154" s="101" t="str">
        <f t="shared" si="12"/>
        <v>0 0</v>
      </c>
      <c r="D154" s="103">
        <f t="shared" ref="D154:R154" si="30">D21</f>
        <v>0</v>
      </c>
      <c r="E154" s="103">
        <f t="shared" si="30"/>
        <v>0</v>
      </c>
      <c r="F154" s="103">
        <f t="shared" si="30"/>
        <v>0</v>
      </c>
      <c r="G154" s="103">
        <f t="shared" si="30"/>
        <v>0</v>
      </c>
      <c r="H154" s="103">
        <f t="shared" si="30"/>
        <v>0</v>
      </c>
      <c r="I154" s="103">
        <f t="shared" si="30"/>
        <v>0</v>
      </c>
      <c r="J154" s="103">
        <f t="shared" si="30"/>
        <v>0</v>
      </c>
      <c r="K154" s="104">
        <f t="shared" si="30"/>
        <v>0</v>
      </c>
      <c r="L154" s="104">
        <f t="shared" si="30"/>
        <v>0</v>
      </c>
      <c r="M154" s="104">
        <f t="shared" si="30"/>
        <v>0</v>
      </c>
      <c r="N154" s="104">
        <f t="shared" si="30"/>
        <v>0</v>
      </c>
      <c r="O154" s="104">
        <f t="shared" si="30"/>
        <v>0</v>
      </c>
      <c r="P154" s="104">
        <f t="shared" si="30"/>
        <v>0</v>
      </c>
      <c r="Q154" s="105">
        <f t="shared" si="30"/>
        <v>0</v>
      </c>
      <c r="R154" s="104">
        <f t="shared" si="30"/>
        <v>0</v>
      </c>
    </row>
    <row r="155" spans="1:18">
      <c r="A155" s="101">
        <f t="shared" si="12"/>
        <v>0</v>
      </c>
      <c r="B155" s="101">
        <f t="shared" si="12"/>
        <v>0</v>
      </c>
      <c r="C155" s="101" t="str">
        <f t="shared" si="12"/>
        <v>0 0</v>
      </c>
      <c r="D155" s="103">
        <f t="shared" ref="D155:R155" si="31">D22</f>
        <v>0</v>
      </c>
      <c r="E155" s="103">
        <f t="shared" si="31"/>
        <v>0</v>
      </c>
      <c r="F155" s="103">
        <f t="shared" si="31"/>
        <v>0</v>
      </c>
      <c r="G155" s="103">
        <f t="shared" si="31"/>
        <v>0</v>
      </c>
      <c r="H155" s="103">
        <f t="shared" si="31"/>
        <v>0</v>
      </c>
      <c r="I155" s="103">
        <f t="shared" si="31"/>
        <v>0</v>
      </c>
      <c r="J155" s="103">
        <f t="shared" si="31"/>
        <v>0</v>
      </c>
      <c r="K155" s="104">
        <f t="shared" si="31"/>
        <v>0</v>
      </c>
      <c r="L155" s="104">
        <f t="shared" si="31"/>
        <v>0</v>
      </c>
      <c r="M155" s="104">
        <f t="shared" si="31"/>
        <v>0</v>
      </c>
      <c r="N155" s="104">
        <f t="shared" si="31"/>
        <v>0</v>
      </c>
      <c r="O155" s="104">
        <f t="shared" si="31"/>
        <v>0</v>
      </c>
      <c r="P155" s="104">
        <f t="shared" si="31"/>
        <v>0</v>
      </c>
      <c r="Q155" s="105">
        <f t="shared" si="31"/>
        <v>0</v>
      </c>
      <c r="R155" s="104">
        <f t="shared" si="31"/>
        <v>0</v>
      </c>
    </row>
    <row r="156" spans="1:18">
      <c r="A156" s="101">
        <f t="shared" si="12"/>
        <v>0</v>
      </c>
      <c r="B156" s="101">
        <f t="shared" si="12"/>
        <v>0</v>
      </c>
      <c r="C156" s="101" t="str">
        <f t="shared" si="12"/>
        <v>0 0</v>
      </c>
      <c r="D156" s="103">
        <f t="shared" ref="D156:R156" si="32">D23</f>
        <v>0</v>
      </c>
      <c r="E156" s="103">
        <f t="shared" si="32"/>
        <v>0</v>
      </c>
      <c r="F156" s="103">
        <f t="shared" si="32"/>
        <v>0</v>
      </c>
      <c r="G156" s="103">
        <f t="shared" si="32"/>
        <v>0</v>
      </c>
      <c r="H156" s="103">
        <f t="shared" si="32"/>
        <v>0</v>
      </c>
      <c r="I156" s="103">
        <f t="shared" si="32"/>
        <v>0</v>
      </c>
      <c r="J156" s="103">
        <f t="shared" si="32"/>
        <v>0</v>
      </c>
      <c r="K156" s="104">
        <f t="shared" si="32"/>
        <v>0</v>
      </c>
      <c r="L156" s="104">
        <f t="shared" si="32"/>
        <v>0</v>
      </c>
      <c r="M156" s="104">
        <f t="shared" si="32"/>
        <v>0</v>
      </c>
      <c r="N156" s="104">
        <f t="shared" si="32"/>
        <v>0</v>
      </c>
      <c r="O156" s="104">
        <f t="shared" si="32"/>
        <v>0</v>
      </c>
      <c r="P156" s="104">
        <f t="shared" si="32"/>
        <v>0</v>
      </c>
      <c r="Q156" s="105">
        <f t="shared" si="32"/>
        <v>0</v>
      </c>
      <c r="R156" s="104">
        <f t="shared" si="32"/>
        <v>0</v>
      </c>
    </row>
    <row r="157" spans="1:18">
      <c r="A157" s="101">
        <f t="shared" si="12"/>
        <v>0</v>
      </c>
      <c r="B157" s="101">
        <f t="shared" si="12"/>
        <v>0</v>
      </c>
      <c r="C157" s="101" t="str">
        <f t="shared" si="12"/>
        <v>0 0</v>
      </c>
      <c r="D157" s="103">
        <f t="shared" ref="D157:R157" si="33">D24</f>
        <v>0</v>
      </c>
      <c r="E157" s="103">
        <f t="shared" si="33"/>
        <v>0</v>
      </c>
      <c r="F157" s="103">
        <f t="shared" si="33"/>
        <v>0</v>
      </c>
      <c r="G157" s="103">
        <f t="shared" si="33"/>
        <v>0</v>
      </c>
      <c r="H157" s="103">
        <f t="shared" si="33"/>
        <v>0</v>
      </c>
      <c r="I157" s="103">
        <f t="shared" si="33"/>
        <v>0</v>
      </c>
      <c r="J157" s="103">
        <f t="shared" si="33"/>
        <v>0</v>
      </c>
      <c r="K157" s="104">
        <f t="shared" si="33"/>
        <v>0</v>
      </c>
      <c r="L157" s="104">
        <f t="shared" si="33"/>
        <v>0</v>
      </c>
      <c r="M157" s="104">
        <f t="shared" si="33"/>
        <v>0</v>
      </c>
      <c r="N157" s="104">
        <f t="shared" si="33"/>
        <v>0</v>
      </c>
      <c r="O157" s="104">
        <f t="shared" si="33"/>
        <v>0</v>
      </c>
      <c r="P157" s="104">
        <f t="shared" si="33"/>
        <v>0</v>
      </c>
      <c r="Q157" s="105">
        <f t="shared" si="33"/>
        <v>0</v>
      </c>
      <c r="R157" s="104">
        <f t="shared" si="33"/>
        <v>0</v>
      </c>
    </row>
    <row r="158" spans="1:18">
      <c r="A158" s="101">
        <f t="shared" si="12"/>
        <v>0</v>
      </c>
      <c r="B158" s="101">
        <f t="shared" si="12"/>
        <v>0</v>
      </c>
      <c r="C158" s="101" t="str">
        <f t="shared" si="12"/>
        <v>0 0</v>
      </c>
      <c r="D158" s="103">
        <f t="shared" ref="D158:R158" si="34">D25</f>
        <v>0</v>
      </c>
      <c r="E158" s="103">
        <f t="shared" si="34"/>
        <v>0</v>
      </c>
      <c r="F158" s="103">
        <f t="shared" si="34"/>
        <v>0</v>
      </c>
      <c r="G158" s="103">
        <f t="shared" si="34"/>
        <v>0</v>
      </c>
      <c r="H158" s="103">
        <f t="shared" si="34"/>
        <v>0</v>
      </c>
      <c r="I158" s="103">
        <f t="shared" si="34"/>
        <v>0</v>
      </c>
      <c r="J158" s="103">
        <f t="shared" si="34"/>
        <v>0</v>
      </c>
      <c r="K158" s="104">
        <f t="shared" si="34"/>
        <v>0</v>
      </c>
      <c r="L158" s="104">
        <f t="shared" si="34"/>
        <v>0</v>
      </c>
      <c r="M158" s="104">
        <f t="shared" si="34"/>
        <v>0</v>
      </c>
      <c r="N158" s="104">
        <f t="shared" si="34"/>
        <v>0</v>
      </c>
      <c r="O158" s="104">
        <f t="shared" si="34"/>
        <v>0</v>
      </c>
      <c r="P158" s="104">
        <f t="shared" si="34"/>
        <v>0</v>
      </c>
      <c r="Q158" s="105">
        <f t="shared" si="34"/>
        <v>0</v>
      </c>
      <c r="R158" s="104">
        <f t="shared" si="34"/>
        <v>0</v>
      </c>
    </row>
    <row r="159" spans="1:18">
      <c r="A159" s="101">
        <f t="shared" si="12"/>
        <v>0</v>
      </c>
      <c r="B159" s="101">
        <f t="shared" si="12"/>
        <v>0</v>
      </c>
      <c r="C159" s="101" t="str">
        <f t="shared" si="12"/>
        <v>0 0</v>
      </c>
      <c r="D159" s="103">
        <f t="shared" ref="D159:R159" si="35">D26</f>
        <v>0</v>
      </c>
      <c r="E159" s="103">
        <f t="shared" si="35"/>
        <v>0</v>
      </c>
      <c r="F159" s="103">
        <f t="shared" si="35"/>
        <v>0</v>
      </c>
      <c r="G159" s="103">
        <f t="shared" si="35"/>
        <v>0</v>
      </c>
      <c r="H159" s="103">
        <f t="shared" si="35"/>
        <v>0</v>
      </c>
      <c r="I159" s="103">
        <f t="shared" si="35"/>
        <v>0</v>
      </c>
      <c r="J159" s="103">
        <f t="shared" si="35"/>
        <v>0</v>
      </c>
      <c r="K159" s="104">
        <f t="shared" si="35"/>
        <v>0</v>
      </c>
      <c r="L159" s="104">
        <f t="shared" si="35"/>
        <v>0</v>
      </c>
      <c r="M159" s="104">
        <f t="shared" si="35"/>
        <v>0</v>
      </c>
      <c r="N159" s="104">
        <f t="shared" si="35"/>
        <v>0</v>
      </c>
      <c r="O159" s="104">
        <f t="shared" si="35"/>
        <v>0</v>
      </c>
      <c r="P159" s="104">
        <f t="shared" si="35"/>
        <v>0</v>
      </c>
      <c r="Q159" s="105">
        <f t="shared" si="35"/>
        <v>0</v>
      </c>
      <c r="R159" s="104">
        <f t="shared" si="35"/>
        <v>0</v>
      </c>
    </row>
    <row r="160" spans="1:18">
      <c r="A160" s="101">
        <f t="shared" si="12"/>
        <v>0</v>
      </c>
      <c r="B160" s="101">
        <f t="shared" si="12"/>
        <v>0</v>
      </c>
      <c r="C160" s="101" t="str">
        <f t="shared" si="12"/>
        <v>0 0</v>
      </c>
      <c r="D160" s="103">
        <f t="shared" ref="D160:R160" si="36">D27</f>
        <v>0</v>
      </c>
      <c r="E160" s="103">
        <f t="shared" si="36"/>
        <v>0</v>
      </c>
      <c r="F160" s="103">
        <f t="shared" si="36"/>
        <v>0</v>
      </c>
      <c r="G160" s="103">
        <f t="shared" si="36"/>
        <v>0</v>
      </c>
      <c r="H160" s="103">
        <f t="shared" si="36"/>
        <v>0</v>
      </c>
      <c r="I160" s="103">
        <f t="shared" si="36"/>
        <v>0</v>
      </c>
      <c r="J160" s="103">
        <f t="shared" si="36"/>
        <v>0</v>
      </c>
      <c r="K160" s="104">
        <f t="shared" si="36"/>
        <v>0</v>
      </c>
      <c r="L160" s="104">
        <f t="shared" si="36"/>
        <v>0</v>
      </c>
      <c r="M160" s="104">
        <f t="shared" si="36"/>
        <v>0</v>
      </c>
      <c r="N160" s="104">
        <f t="shared" si="36"/>
        <v>0</v>
      </c>
      <c r="O160" s="104">
        <f t="shared" si="36"/>
        <v>0</v>
      </c>
      <c r="P160" s="104">
        <f t="shared" si="36"/>
        <v>0</v>
      </c>
      <c r="Q160" s="105">
        <f t="shared" si="36"/>
        <v>0</v>
      </c>
      <c r="R160" s="104">
        <f t="shared" si="36"/>
        <v>0</v>
      </c>
    </row>
    <row r="161" spans="1:18">
      <c r="A161" s="101">
        <f t="shared" si="12"/>
        <v>0</v>
      </c>
      <c r="B161" s="101">
        <f t="shared" si="12"/>
        <v>0</v>
      </c>
      <c r="C161" s="101" t="str">
        <f t="shared" si="12"/>
        <v>0 0</v>
      </c>
      <c r="D161" s="103">
        <f t="shared" ref="D161:R161" si="37">D28</f>
        <v>0</v>
      </c>
      <c r="E161" s="103">
        <f t="shared" si="37"/>
        <v>0</v>
      </c>
      <c r="F161" s="103">
        <f t="shared" si="37"/>
        <v>0</v>
      </c>
      <c r="G161" s="103">
        <f t="shared" si="37"/>
        <v>0</v>
      </c>
      <c r="H161" s="103">
        <f t="shared" si="37"/>
        <v>0</v>
      </c>
      <c r="I161" s="103">
        <f t="shared" si="37"/>
        <v>0</v>
      </c>
      <c r="J161" s="103">
        <f t="shared" si="37"/>
        <v>0</v>
      </c>
      <c r="K161" s="104">
        <f t="shared" si="37"/>
        <v>0</v>
      </c>
      <c r="L161" s="104">
        <f t="shared" si="37"/>
        <v>0</v>
      </c>
      <c r="M161" s="104">
        <f t="shared" si="37"/>
        <v>0</v>
      </c>
      <c r="N161" s="104">
        <f t="shared" si="37"/>
        <v>0</v>
      </c>
      <c r="O161" s="104">
        <f t="shared" si="37"/>
        <v>0</v>
      </c>
      <c r="P161" s="104">
        <f t="shared" si="37"/>
        <v>0</v>
      </c>
      <c r="Q161" s="105">
        <f t="shared" si="37"/>
        <v>0</v>
      </c>
      <c r="R161" s="104">
        <f t="shared" si="37"/>
        <v>0</v>
      </c>
    </row>
    <row r="162" spans="1:18">
      <c r="A162" s="101">
        <f t="shared" si="12"/>
        <v>0</v>
      </c>
      <c r="B162" s="101">
        <f t="shared" si="12"/>
        <v>0</v>
      </c>
      <c r="C162" s="101" t="str">
        <f t="shared" si="12"/>
        <v>0 0</v>
      </c>
      <c r="D162" s="103">
        <f t="shared" ref="D162:R162" si="38">D29</f>
        <v>0</v>
      </c>
      <c r="E162" s="103">
        <f t="shared" si="38"/>
        <v>0</v>
      </c>
      <c r="F162" s="103">
        <f t="shared" si="38"/>
        <v>0</v>
      </c>
      <c r="G162" s="103">
        <f t="shared" si="38"/>
        <v>0</v>
      </c>
      <c r="H162" s="103">
        <f t="shared" si="38"/>
        <v>0</v>
      </c>
      <c r="I162" s="103">
        <f t="shared" si="38"/>
        <v>0</v>
      </c>
      <c r="J162" s="103">
        <f t="shared" si="38"/>
        <v>0</v>
      </c>
      <c r="K162" s="104">
        <f t="shared" si="38"/>
        <v>0</v>
      </c>
      <c r="L162" s="104">
        <f t="shared" si="38"/>
        <v>0</v>
      </c>
      <c r="M162" s="104">
        <f t="shared" si="38"/>
        <v>0</v>
      </c>
      <c r="N162" s="104">
        <f t="shared" si="38"/>
        <v>0</v>
      </c>
      <c r="O162" s="104">
        <f t="shared" si="38"/>
        <v>0</v>
      </c>
      <c r="P162" s="104">
        <f t="shared" si="38"/>
        <v>0</v>
      </c>
      <c r="Q162" s="105">
        <f t="shared" si="38"/>
        <v>0</v>
      </c>
      <c r="R162" s="104">
        <f t="shared" si="38"/>
        <v>0</v>
      </c>
    </row>
    <row r="163" spans="1:18">
      <c r="A163" s="101">
        <f t="shared" si="12"/>
        <v>0</v>
      </c>
      <c r="B163" s="101">
        <f t="shared" si="12"/>
        <v>0</v>
      </c>
      <c r="C163" s="101" t="str">
        <f t="shared" si="12"/>
        <v>0 0</v>
      </c>
      <c r="D163" s="103">
        <f t="shared" ref="D163:R163" si="39">D30</f>
        <v>0</v>
      </c>
      <c r="E163" s="103">
        <f t="shared" si="39"/>
        <v>0</v>
      </c>
      <c r="F163" s="103">
        <f t="shared" si="39"/>
        <v>0</v>
      </c>
      <c r="G163" s="103">
        <f t="shared" si="39"/>
        <v>0</v>
      </c>
      <c r="H163" s="103">
        <f t="shared" si="39"/>
        <v>0</v>
      </c>
      <c r="I163" s="103">
        <f t="shared" si="39"/>
        <v>0</v>
      </c>
      <c r="J163" s="103">
        <f t="shared" si="39"/>
        <v>0</v>
      </c>
      <c r="K163" s="104">
        <f t="shared" si="39"/>
        <v>0</v>
      </c>
      <c r="L163" s="104">
        <f t="shared" si="39"/>
        <v>0</v>
      </c>
      <c r="M163" s="104">
        <f t="shared" si="39"/>
        <v>0</v>
      </c>
      <c r="N163" s="104">
        <f t="shared" si="39"/>
        <v>0</v>
      </c>
      <c r="O163" s="104">
        <f t="shared" si="39"/>
        <v>0</v>
      </c>
      <c r="P163" s="104">
        <f t="shared" si="39"/>
        <v>0</v>
      </c>
      <c r="Q163" s="105">
        <f t="shared" si="39"/>
        <v>0</v>
      </c>
      <c r="R163" s="104">
        <f t="shared" si="39"/>
        <v>0</v>
      </c>
    </row>
    <row r="164" spans="1:18">
      <c r="A164" s="101">
        <f t="shared" si="12"/>
        <v>0</v>
      </c>
      <c r="B164" s="101">
        <f t="shared" si="12"/>
        <v>0</v>
      </c>
      <c r="C164" s="101" t="str">
        <f t="shared" si="12"/>
        <v>0 0</v>
      </c>
      <c r="D164" s="103">
        <f t="shared" ref="D164:R164" si="40">D31</f>
        <v>0</v>
      </c>
      <c r="E164" s="103">
        <f t="shared" si="40"/>
        <v>0</v>
      </c>
      <c r="F164" s="103">
        <f t="shared" si="40"/>
        <v>0</v>
      </c>
      <c r="G164" s="103">
        <f t="shared" si="40"/>
        <v>0</v>
      </c>
      <c r="H164" s="103">
        <f t="shared" si="40"/>
        <v>0</v>
      </c>
      <c r="I164" s="103">
        <f t="shared" si="40"/>
        <v>0</v>
      </c>
      <c r="J164" s="103">
        <f t="shared" si="40"/>
        <v>0</v>
      </c>
      <c r="K164" s="104">
        <f t="shared" si="40"/>
        <v>0</v>
      </c>
      <c r="L164" s="104">
        <f t="shared" si="40"/>
        <v>0</v>
      </c>
      <c r="M164" s="104">
        <f t="shared" si="40"/>
        <v>0</v>
      </c>
      <c r="N164" s="104">
        <f t="shared" si="40"/>
        <v>0</v>
      </c>
      <c r="O164" s="104">
        <f t="shared" si="40"/>
        <v>0</v>
      </c>
      <c r="P164" s="104">
        <f t="shared" si="40"/>
        <v>0</v>
      </c>
      <c r="Q164" s="105">
        <f t="shared" si="40"/>
        <v>0</v>
      </c>
      <c r="R164" s="104">
        <f t="shared" si="40"/>
        <v>0</v>
      </c>
    </row>
    <row r="165" spans="1:18">
      <c r="A165" s="101">
        <f t="shared" si="12"/>
        <v>0</v>
      </c>
      <c r="B165" s="101">
        <f t="shared" si="12"/>
        <v>0</v>
      </c>
      <c r="C165" s="101" t="str">
        <f t="shared" si="12"/>
        <v>0 0</v>
      </c>
      <c r="D165" s="103">
        <f t="shared" ref="D165:R165" si="41">D32</f>
        <v>0</v>
      </c>
      <c r="E165" s="103">
        <f t="shared" si="41"/>
        <v>0</v>
      </c>
      <c r="F165" s="103">
        <f t="shared" si="41"/>
        <v>0</v>
      </c>
      <c r="G165" s="103">
        <f t="shared" si="41"/>
        <v>0</v>
      </c>
      <c r="H165" s="103">
        <f t="shared" si="41"/>
        <v>0</v>
      </c>
      <c r="I165" s="103">
        <f t="shared" si="41"/>
        <v>0</v>
      </c>
      <c r="J165" s="103">
        <f t="shared" si="41"/>
        <v>0</v>
      </c>
      <c r="K165" s="104">
        <f t="shared" si="41"/>
        <v>0</v>
      </c>
      <c r="L165" s="104">
        <f t="shared" si="41"/>
        <v>0</v>
      </c>
      <c r="M165" s="104">
        <f t="shared" si="41"/>
        <v>0</v>
      </c>
      <c r="N165" s="104">
        <f t="shared" si="41"/>
        <v>0</v>
      </c>
      <c r="O165" s="104">
        <f t="shared" si="41"/>
        <v>0</v>
      </c>
      <c r="P165" s="104">
        <f t="shared" si="41"/>
        <v>0</v>
      </c>
      <c r="Q165" s="105">
        <f t="shared" si="41"/>
        <v>0</v>
      </c>
      <c r="R165" s="104">
        <f t="shared" si="41"/>
        <v>0</v>
      </c>
    </row>
    <row r="166" spans="1:18">
      <c r="A166" s="101">
        <f t="shared" si="12"/>
        <v>0</v>
      </c>
      <c r="B166" s="101">
        <f t="shared" si="12"/>
        <v>0</v>
      </c>
      <c r="C166" s="101" t="str">
        <f t="shared" si="12"/>
        <v>0 0</v>
      </c>
      <c r="D166" s="103">
        <f t="shared" ref="D166:R166" si="42">D33</f>
        <v>0</v>
      </c>
      <c r="E166" s="103">
        <f t="shared" si="42"/>
        <v>0</v>
      </c>
      <c r="F166" s="103">
        <f t="shared" si="42"/>
        <v>0</v>
      </c>
      <c r="G166" s="103">
        <f t="shared" si="42"/>
        <v>0</v>
      </c>
      <c r="H166" s="103">
        <f t="shared" si="42"/>
        <v>0</v>
      </c>
      <c r="I166" s="103">
        <f t="shared" si="42"/>
        <v>0</v>
      </c>
      <c r="J166" s="103">
        <f t="shared" si="42"/>
        <v>0</v>
      </c>
      <c r="K166" s="104">
        <f t="shared" si="42"/>
        <v>0</v>
      </c>
      <c r="L166" s="104">
        <f t="shared" si="42"/>
        <v>0</v>
      </c>
      <c r="M166" s="104">
        <f t="shared" si="42"/>
        <v>0</v>
      </c>
      <c r="N166" s="104">
        <f t="shared" si="42"/>
        <v>0</v>
      </c>
      <c r="O166" s="104">
        <f t="shared" si="42"/>
        <v>0</v>
      </c>
      <c r="P166" s="104">
        <f t="shared" si="42"/>
        <v>0</v>
      </c>
      <c r="Q166" s="105">
        <f t="shared" si="42"/>
        <v>0</v>
      </c>
      <c r="R166" s="104">
        <f t="shared" si="42"/>
        <v>0</v>
      </c>
    </row>
    <row r="167" spans="1:18">
      <c r="A167" s="101">
        <f t="shared" si="12"/>
        <v>0</v>
      </c>
      <c r="B167" s="101">
        <f t="shared" si="12"/>
        <v>0</v>
      </c>
      <c r="C167" s="101" t="str">
        <f t="shared" si="12"/>
        <v>0 0</v>
      </c>
      <c r="D167" s="103">
        <f t="shared" ref="D167:R167" si="43">D34</f>
        <v>0</v>
      </c>
      <c r="E167" s="103">
        <f t="shared" si="43"/>
        <v>0</v>
      </c>
      <c r="F167" s="103">
        <f t="shared" si="43"/>
        <v>0</v>
      </c>
      <c r="G167" s="103">
        <f t="shared" si="43"/>
        <v>0</v>
      </c>
      <c r="H167" s="103">
        <f t="shared" si="43"/>
        <v>0</v>
      </c>
      <c r="I167" s="103">
        <f t="shared" si="43"/>
        <v>0</v>
      </c>
      <c r="J167" s="103">
        <f t="shared" si="43"/>
        <v>0</v>
      </c>
      <c r="K167" s="104">
        <f t="shared" si="43"/>
        <v>0</v>
      </c>
      <c r="L167" s="104">
        <f t="shared" si="43"/>
        <v>0</v>
      </c>
      <c r="M167" s="104">
        <f t="shared" si="43"/>
        <v>0</v>
      </c>
      <c r="N167" s="104">
        <f t="shared" si="43"/>
        <v>0</v>
      </c>
      <c r="O167" s="104">
        <f t="shared" si="43"/>
        <v>0</v>
      </c>
      <c r="P167" s="104">
        <f t="shared" si="43"/>
        <v>0</v>
      </c>
      <c r="Q167" s="105">
        <f t="shared" si="43"/>
        <v>0</v>
      </c>
      <c r="R167" s="104">
        <f t="shared" si="43"/>
        <v>0</v>
      </c>
    </row>
    <row r="168" spans="1:18">
      <c r="A168" s="101"/>
      <c r="B168" s="101"/>
      <c r="C168" s="101"/>
      <c r="D168" s="101"/>
      <c r="E168" s="101"/>
      <c r="F168" s="101"/>
      <c r="G168" s="101"/>
      <c r="H168" s="101"/>
      <c r="I168" s="103">
        <f>I35</f>
        <v>0</v>
      </c>
      <c r="J168" s="103">
        <f>J35</f>
        <v>0</v>
      </c>
      <c r="K168" s="97"/>
      <c r="L168" s="101"/>
      <c r="M168" s="101"/>
      <c r="N168" s="101"/>
      <c r="O168" s="101"/>
      <c r="P168" s="101"/>
      <c r="Q168" s="107"/>
      <c r="R168" s="101"/>
    </row>
    <row r="174" spans="1:18">
      <c r="C174" s="108" t="s">
        <v>90</v>
      </c>
    </row>
    <row r="175" spans="1:18">
      <c r="C175" s="108"/>
    </row>
    <row r="176" spans="1:18">
      <c r="C176" s="108" t="e">
        <f>(COUNTIF(#REF!,"1")+COUNTIF(#REF!,"1"))*100/8</f>
        <v>#REF!</v>
      </c>
    </row>
    <row r="177" spans="3:3">
      <c r="C177" s="108"/>
    </row>
    <row r="178" spans="3:3">
      <c r="C178" s="108"/>
    </row>
    <row r="179" spans="3:3">
      <c r="C179" s="108"/>
    </row>
    <row r="180" spans="3:3">
      <c r="C180" s="108" t="e">
        <f>COUNTIF(#REF!,"1")*100/11</f>
        <v>#REF!</v>
      </c>
    </row>
  </sheetData>
  <mergeCells count="6">
    <mergeCell ref="A39:B39"/>
    <mergeCell ref="A1:B3"/>
    <mergeCell ref="D1:K2"/>
    <mergeCell ref="L1:R2"/>
    <mergeCell ref="D36:K37"/>
    <mergeCell ref="L36:Q37"/>
  </mergeCells>
  <conditionalFormatting sqref="Q41:R41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{FC46B2EB-46C3-448B-8CEB-2A59908F9DA9}</x14:id>
        </ext>
      </extLst>
    </cfRule>
  </conditionalFormatting>
  <conditionalFormatting sqref="D4:R34">
    <cfRule type="dataBar" priority="4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{215E9F40-9D28-4FC6-B1DE-9CA6AF803CF9}</x14:id>
        </ext>
      </extLst>
    </cfRule>
  </conditionalFormatting>
  <conditionalFormatting sqref="E39:R39">
    <cfRule type="dataBar" priority="6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{D96358BE-536B-4C90-AF7B-B072B63D88A3}</x14:id>
        </ext>
      </extLst>
    </cfRule>
  </conditionalFormatting>
  <conditionalFormatting sqref="D39:Q39">
    <cfRule type="dataBar" priority="8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{C1DA5D89-6415-459C-BE15-206EE2CAF482}</x14:id>
        </ext>
      </extLst>
    </cfRule>
  </conditionalFormatting>
  <pageMargins left="0.75" right="0.75" top="1" bottom="1" header="0.51180555555555496" footer="0.51180555555555496"/>
  <pageSetup paperSize="9" firstPageNumber="0" orientation="portrait" horizontalDpi="300" verticalDpi="30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46B2EB-46C3-448B-8CEB-2A59908F9DA9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Q41:R41</xm:sqref>
        </x14:conditionalFormatting>
        <x14:conditionalFormatting xmlns:xm="http://schemas.microsoft.com/office/excel/2006/main">
          <x14:cfRule type="dataBar" id="{215E9F40-9D28-4FC6-B1DE-9CA6AF803CF9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D4:R34</xm:sqref>
        </x14:conditionalFormatting>
        <x14:conditionalFormatting xmlns:xm="http://schemas.microsoft.com/office/excel/2006/main">
          <x14:cfRule type="dataBar" id="{D96358BE-536B-4C90-AF7B-B072B63D88A3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E39:R39</xm:sqref>
        </x14:conditionalFormatting>
        <x14:conditionalFormatting xmlns:xm="http://schemas.microsoft.com/office/excel/2006/main">
          <x14:cfRule type="dataBar" id="{C1DA5D89-6415-459C-BE15-206EE2CAF482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D39:Q39</xm:sqref>
        </x14:conditionalFormatting>
        <x14:conditionalFormatting xmlns:xm="http://schemas.microsoft.com/office/excel/2006/main">
          <x14:cfRule type="iconSet" priority="9" id="{A86C6EB4-115B-4A8E-AACD-D8BB75DF2F6E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4TrafficLights" iconId="0"/>
              <x14:cfIcon iconSet="4RedToBlack" iconId="3"/>
              <x14:cfIcon iconSet="3TrafficLights1" iconId="1"/>
              <x14:cfIcon iconSet="3TrafficLights1" iconId="2"/>
            </x14:iconSet>
          </x14:cfRule>
          <xm:sqref>Q41:R41</xm:sqref>
        </x14:conditionalFormatting>
        <x14:conditionalFormatting xmlns:xm="http://schemas.microsoft.com/office/excel/2006/main">
          <x14:cfRule type="iconSet" priority="10" id="{A5147D4E-54E2-465B-996C-4B9D9F4CBBA0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4RedToBlack" iconId="0"/>
              <x14:cfIcon iconSet="4RedToBlack" iconId="3"/>
              <x14:cfIcon iconSet="3TrafficLights1" iconId="1"/>
              <x14:cfIcon iconSet="3TrafficLights1" iconId="2"/>
            </x14:iconSet>
          </x14:cfRule>
          <xm:sqref>D4:R34</xm:sqref>
        </x14:conditionalFormatting>
        <x14:conditionalFormatting xmlns:xm="http://schemas.microsoft.com/office/excel/2006/main">
          <x14:cfRule type="iconSet" priority="11" id="{38EDF9A0-7963-4F6F-96A6-CC68A86F448B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3Symbols2" iconId="1"/>
              <x14:cfIcon iconSet="4RedToBlack" iconId="2"/>
              <x14:cfIcon iconSet="3TrafficLights1" iconId="1"/>
              <x14:cfIcon iconSet="3TrafficLights1" iconId="2"/>
            </x14:iconSet>
          </x14:cfRule>
          <xm:sqref>E39:R39</xm:sqref>
        </x14:conditionalFormatting>
        <x14:conditionalFormatting xmlns:xm="http://schemas.microsoft.com/office/excel/2006/main">
          <x14:cfRule type="iconSet" priority="12" id="{2458E300-4C31-492B-B8AC-6DA29B725C6C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3Symbols2" iconId="1"/>
              <x14:cfIcon iconSet="4RedToBlack" iconId="2"/>
              <x14:cfIcon iconSet="3TrafficLights1" iconId="1"/>
              <x14:cfIcon iconSet="3TrafficLights1" iconId="2"/>
            </x14:iconSet>
          </x14:cfRule>
          <xm:sqref>D39:Q39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AMK70"/>
  <sheetViews>
    <sheetView zoomScale="80" zoomScaleNormal="80" zoomScalePageLayoutView="80" workbookViewId="0">
      <selection activeCell="B22" sqref="B22"/>
    </sheetView>
  </sheetViews>
  <sheetFormatPr baseColWidth="10" defaultColWidth="8.75" defaultRowHeight="16.5"/>
  <cols>
    <col min="1" max="1" width="2.625" style="138" customWidth="1"/>
    <col min="2" max="2" width="68.125" style="138" customWidth="1"/>
    <col min="3" max="3" width="14.625" style="138" customWidth="1"/>
    <col min="4" max="9" width="10.875" style="138" customWidth="1"/>
    <col min="10" max="10" width="6.875" style="138" customWidth="1"/>
    <col min="11" max="11" width="8.625" style="138" customWidth="1"/>
    <col min="12" max="12" width="9.5" style="138" customWidth="1"/>
    <col min="13" max="1025" width="10.875" style="138" customWidth="1"/>
  </cols>
  <sheetData>
    <row r="3" spans="2:10" ht="24.75">
      <c r="I3" s="139"/>
    </row>
    <row r="8" spans="2:10" ht="19.5">
      <c r="B8" s="140" t="s">
        <v>91</v>
      </c>
      <c r="J8" s="141"/>
    </row>
    <row r="9" spans="2:10" ht="19.5">
      <c r="B9" s="140"/>
    </row>
    <row r="10" spans="2:10" ht="19.5">
      <c r="B10" s="140" t="s">
        <v>125</v>
      </c>
    </row>
    <row r="11" spans="2:10" ht="19.5">
      <c r="B11" s="140"/>
    </row>
    <row r="12" spans="2:10" ht="19.5">
      <c r="B12" s="140" t="s">
        <v>92</v>
      </c>
    </row>
    <row r="13" spans="2:10" ht="19.5">
      <c r="B13" s="140" t="s">
        <v>93</v>
      </c>
      <c r="J13" s="141"/>
    </row>
    <row r="15" spans="2:10" ht="18">
      <c r="B15" s="142" t="s">
        <v>94</v>
      </c>
    </row>
    <row r="16" spans="2:10">
      <c r="B16" s="143"/>
    </row>
    <row r="17" spans="2:10" ht="18">
      <c r="B17" s="144"/>
    </row>
    <row r="18" spans="2:10" ht="18">
      <c r="B18" s="144"/>
    </row>
    <row r="19" spans="2:10" ht="18">
      <c r="B19" s="144"/>
    </row>
    <row r="20" spans="2:10">
      <c r="B20" s="145"/>
    </row>
    <row r="21" spans="2:10" ht="18">
      <c r="B21" s="146"/>
    </row>
    <row r="22" spans="2:10" ht="18">
      <c r="B22" s="147" t="s">
        <v>340</v>
      </c>
      <c r="C22" s="148"/>
      <c r="D22" s="148"/>
      <c r="E22" s="148"/>
      <c r="F22" s="148"/>
      <c r="G22" s="148"/>
      <c r="H22" s="148"/>
      <c r="I22" s="148"/>
      <c r="J22" s="148"/>
    </row>
    <row r="24" spans="2:10" ht="18">
      <c r="B24" s="149" t="s">
        <v>17</v>
      </c>
    </row>
    <row r="25" spans="2:10" ht="21.75" customHeight="1">
      <c r="B25" s="150" t="str">
        <f>Analyse_2!D136</f>
        <v>Écrire des syllabes dictées</v>
      </c>
      <c r="C25" s="151" t="e">
        <f>VLOOKUP(B22,Analyse_2!C137:P167, 2, 0)</f>
        <v>#N/A</v>
      </c>
    </row>
    <row r="26" spans="2:10" ht="21.75" customHeight="1">
      <c r="B26" s="152" t="str">
        <f>Analyse_2!E136</f>
        <v>Écrire des mots dictés</v>
      </c>
      <c r="C26" s="153" t="e">
        <f>VLOOKUP(B22,Analyse_2!C137:P167, 3, 0)</f>
        <v>#N/A</v>
      </c>
    </row>
    <row r="27" spans="2:10" ht="21.75" customHeight="1">
      <c r="B27" s="152" t="str">
        <f>Analyse_2!F136</f>
        <v xml:space="preserve">Connaître le nom des lettres </v>
      </c>
      <c r="C27" s="153" t="e">
        <f>VLOOKUP(B22,Analyse_2!C137:P167, 4, 0)</f>
        <v>#N/A</v>
      </c>
    </row>
    <row r="28" spans="2:10" ht="28.5" customHeight="1">
      <c r="B28" s="154" t="str">
        <f>Analyse_2!G136</f>
        <v>Phonologie :
Manipuler les phonèmes</v>
      </c>
      <c r="C28" s="153" t="e">
        <f>VLOOKUP(B22,Analyse_2!C137:P167, 5, 0)</f>
        <v>#N/A</v>
      </c>
    </row>
    <row r="29" spans="2:10" ht="30.75" customHeight="1">
      <c r="B29" s="154" t="str">
        <f>Analyse_2!H136</f>
        <v>Compréhension orale :
Comprendre des phrases lues par l'adulte</v>
      </c>
      <c r="C29" s="153" t="e">
        <f>VLOOKUP(B22,Analyse_2!C137:P167, 6, 0)</f>
        <v>#N/A</v>
      </c>
    </row>
    <row r="30" spans="2:10" ht="21.75" customHeight="1">
      <c r="B30" s="152" t="str">
        <f>Analyse_2!I136</f>
        <v>Lire à voix haute des mots</v>
      </c>
      <c r="C30" s="153" t="e">
        <f>VLOOKUP(B22,Analyse_2!C137:P167, 7, 0)</f>
        <v>#N/A</v>
      </c>
    </row>
    <row r="31" spans="2:10" ht="21.75" customHeight="1">
      <c r="B31" s="152" t="str">
        <f>Analyse_2!J136</f>
        <v>Lire à voix haute un texte</v>
      </c>
      <c r="C31" s="153" t="e">
        <f>VLOOKUP(B22,Analyse_2!C137:P167, 8, 0)</f>
        <v>#N/A</v>
      </c>
    </row>
    <row r="32" spans="2:10" ht="21.75" customHeight="1">
      <c r="B32" s="155" t="str">
        <f>Analyse_2!K136</f>
        <v>Lire des phrases seul(e)</v>
      </c>
      <c r="C32" s="156" t="e">
        <f>VLOOKUP(B22,Analyse_2!C137:P167, 9, 0)</f>
        <v>#N/A</v>
      </c>
    </row>
    <row r="33" spans="2:11">
      <c r="B33" s="157"/>
    </row>
    <row r="36" spans="2:11">
      <c r="J36" s="290"/>
      <c r="K36" s="290"/>
    </row>
    <row r="37" spans="2:11">
      <c r="J37" s="290"/>
      <c r="K37" s="290"/>
    </row>
    <row r="38" spans="2:11">
      <c r="J38" s="290"/>
      <c r="K38" s="290"/>
    </row>
    <row r="39" spans="2:11" ht="18">
      <c r="B39" s="149"/>
      <c r="C39" s="158"/>
      <c r="J39" s="159"/>
      <c r="K39" s="160"/>
    </row>
    <row r="40" spans="2:11" ht="18">
      <c r="B40" s="149"/>
      <c r="C40" s="158"/>
      <c r="J40" s="159"/>
      <c r="K40" s="160"/>
    </row>
    <row r="41" spans="2:11" ht="18">
      <c r="B41" s="149"/>
      <c r="C41" s="158"/>
      <c r="J41" s="159"/>
      <c r="K41" s="160"/>
    </row>
    <row r="42" spans="2:11" ht="18">
      <c r="B42" s="149"/>
      <c r="C42" s="158"/>
      <c r="J42" s="159"/>
      <c r="K42" s="160"/>
    </row>
    <row r="43" spans="2:11" ht="18">
      <c r="B43" s="149"/>
      <c r="C43" s="158"/>
      <c r="J43" s="159"/>
      <c r="K43" s="160"/>
    </row>
    <row r="44" spans="2:11" ht="18">
      <c r="B44" s="149"/>
      <c r="C44" s="158"/>
      <c r="J44" s="159"/>
      <c r="K44" s="160"/>
    </row>
    <row r="45" spans="2:11" ht="18">
      <c r="B45" s="149" t="s">
        <v>95</v>
      </c>
      <c r="C45" s="158"/>
    </row>
    <row r="46" spans="2:11" ht="19.5">
      <c r="B46" s="161" t="str">
        <f>Analyse_2!L136</f>
        <v>Écrire des nombres sous la dictée</v>
      </c>
      <c r="C46" s="162" t="e">
        <f>VLOOKUP(B22,Analyse_2!C137:Q167, 10, 0)</f>
        <v>#N/A</v>
      </c>
    </row>
    <row r="47" spans="2:11" ht="19.5">
      <c r="B47" s="163" t="str">
        <f>Analyse_2!M136</f>
        <v>Résoudre des problèmes</v>
      </c>
      <c r="C47" s="164" t="e">
        <f>VLOOKUP(B22,Analyse_2!C137:Q167, 11, 0)</f>
        <v>#N/A</v>
      </c>
    </row>
    <row r="48" spans="2:11" ht="19.5">
      <c r="B48" s="163" t="str">
        <f>Analyse_2!N136</f>
        <v>Calculer en ligne : additionner</v>
      </c>
      <c r="C48" s="164" t="e">
        <f>VLOOKUP(B22,Analyse_2!C137:Q167, 12, 0)</f>
        <v>#N/A</v>
      </c>
    </row>
    <row r="49" spans="2:3" ht="19.5">
      <c r="B49" s="163" t="str">
        <f>Analyse_2!O136</f>
        <v>Calculer en ligne : soustraire</v>
      </c>
      <c r="C49" s="164" t="e">
        <f>VLOOKUP(B22,Analyse_2!C137:Q167, 13, 0)</f>
        <v>#N/A</v>
      </c>
    </row>
    <row r="50" spans="2:3" ht="19.5">
      <c r="B50" s="163" t="str">
        <f>Analyse_2!P136</f>
        <v>Comparer des nombres</v>
      </c>
      <c r="C50" s="164" t="e">
        <f>VLOOKUP(B22,Analyse_2!C137:Q167, 14, 0)</f>
        <v>#N/A</v>
      </c>
    </row>
    <row r="51" spans="2:3" ht="19.5">
      <c r="B51" s="163" t="str">
        <f>Analyse_2!Q136</f>
        <v>Placer un nombre sur une ligne numérique</v>
      </c>
      <c r="C51" s="164" t="e">
        <f>VLOOKUP(B22,Analyse_2!C137:Q167, 15, 0)</f>
        <v>#N/A</v>
      </c>
    </row>
    <row r="52" spans="2:3" ht="19.5">
      <c r="B52" s="165"/>
      <c r="C52" s="166"/>
    </row>
    <row r="53" spans="2:3">
      <c r="B53" s="148"/>
      <c r="C53" s="148"/>
    </row>
    <row r="54" spans="2:3">
      <c r="B54" s="148"/>
      <c r="C54" s="148"/>
    </row>
    <row r="56" spans="2:3">
      <c r="B56" s="148"/>
      <c r="C56" s="148"/>
    </row>
    <row r="57" spans="2:3">
      <c r="B57" s="148"/>
      <c r="C57" s="148"/>
    </row>
    <row r="58" spans="2:3">
      <c r="B58" s="148"/>
      <c r="C58" s="148"/>
    </row>
    <row r="59" spans="2:3">
      <c r="B59" s="148"/>
      <c r="C59" s="148"/>
    </row>
    <row r="60" spans="2:3">
      <c r="B60" s="148"/>
      <c r="C60" s="148"/>
    </row>
    <row r="61" spans="2:3">
      <c r="B61" s="148"/>
      <c r="C61" s="148"/>
    </row>
    <row r="66" spans="2:10" ht="18">
      <c r="B66" s="167" t="s">
        <v>96</v>
      </c>
      <c r="C66" s="157"/>
      <c r="D66" s="157"/>
      <c r="E66" s="157" t="s">
        <v>97</v>
      </c>
      <c r="F66" s="157"/>
      <c r="G66" s="157"/>
      <c r="H66" s="157"/>
      <c r="I66" s="157"/>
      <c r="J66" s="168"/>
    </row>
    <row r="67" spans="2:10">
      <c r="B67" s="169"/>
      <c r="C67" s="148"/>
      <c r="D67" s="148"/>
      <c r="E67" s="148"/>
      <c r="F67" s="148"/>
      <c r="G67" s="148"/>
      <c r="H67" s="148"/>
      <c r="I67" s="148"/>
      <c r="J67" s="170"/>
    </row>
    <row r="68" spans="2:10">
      <c r="B68" s="169"/>
      <c r="C68" s="148"/>
      <c r="D68" s="148"/>
      <c r="E68" s="148"/>
      <c r="F68" s="148"/>
      <c r="G68" s="148"/>
      <c r="H68" s="148"/>
      <c r="I68" s="148"/>
      <c r="J68" s="170"/>
    </row>
    <row r="69" spans="2:10">
      <c r="B69" s="169"/>
      <c r="C69" s="148"/>
      <c r="D69" s="148"/>
      <c r="E69" s="148"/>
      <c r="F69" s="148"/>
      <c r="G69" s="148"/>
      <c r="H69" s="148"/>
      <c r="I69" s="148"/>
      <c r="J69" s="170"/>
    </row>
    <row r="70" spans="2:10">
      <c r="B70" s="171"/>
      <c r="C70" s="172"/>
      <c r="D70" s="172"/>
      <c r="E70" s="172"/>
      <c r="F70" s="172"/>
      <c r="G70" s="172"/>
      <c r="H70" s="172"/>
      <c r="I70" s="172"/>
      <c r="J70" s="173"/>
    </row>
  </sheetData>
  <mergeCells count="1">
    <mergeCell ref="J36:K38"/>
  </mergeCells>
  <pageMargins left="0.25" right="0.25" top="0.75" bottom="0.75" header="0.51180555555555496" footer="0.51180555555555496"/>
  <pageSetup paperSize="9" firstPageNumber="0" fitToHeight="0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Analyse_2!$C$137:$C$167</xm:f>
          </x14:formula1>
          <xm:sqref>B22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A43"/>
  <sheetViews>
    <sheetView zoomScale="75" zoomScaleNormal="75" workbookViewId="0">
      <pane xSplit="2" topLeftCell="AG1" activePane="topRight" state="frozen"/>
      <selection pane="topRight" activeCell="BL5" sqref="BL5"/>
    </sheetView>
  </sheetViews>
  <sheetFormatPr baseColWidth="10" defaultColWidth="8.75" defaultRowHeight="15.75"/>
  <cols>
    <col min="1" max="2" width="10.5" customWidth="1"/>
    <col min="3" max="36" width="5.375" customWidth="1"/>
    <col min="37" max="38" width="9.5" customWidth="1"/>
    <col min="39" max="57" width="5.375" customWidth="1"/>
    <col min="58" max="58" width="5.875" customWidth="1"/>
    <col min="59" max="72" width="5.375" customWidth="1"/>
    <col min="73" max="73" width="8.125" customWidth="1"/>
    <col min="74" max="78" width="5.375" customWidth="1"/>
    <col min="79" max="79" width="13.375" customWidth="1"/>
    <col min="80" max="84" width="5.375" customWidth="1"/>
    <col min="85" max="85" width="13.375" customWidth="1"/>
    <col min="86" max="90" width="5.375" customWidth="1"/>
    <col min="91" max="91" width="13.375" customWidth="1"/>
    <col min="92" max="96" width="5.375" customWidth="1"/>
    <col min="97" max="97" width="13.375" customWidth="1"/>
    <col min="98" max="102" width="5.375" customWidth="1"/>
    <col min="103" max="103" width="13.375" customWidth="1"/>
    <col min="104" max="108" width="5.375" customWidth="1"/>
    <col min="109" max="109" width="13.375" customWidth="1"/>
    <col min="110" max="114" width="5.375" customWidth="1"/>
    <col min="115" max="115" width="13.375" customWidth="1"/>
    <col min="116" max="120" width="5.375" customWidth="1"/>
    <col min="121" max="121" width="13.375" customWidth="1"/>
    <col min="122" max="126" width="5.375" customWidth="1"/>
    <col min="127" max="127" width="13.375" customWidth="1"/>
    <col min="128" max="128" width="8.375" customWidth="1"/>
    <col min="129" max="132" width="5.375" customWidth="1"/>
    <col min="133" max="133" width="13.375" customWidth="1"/>
    <col min="134" max="134" width="6.625" customWidth="1"/>
    <col min="135" max="138" width="5.375" customWidth="1"/>
    <col min="139" max="139" width="13.375" customWidth="1"/>
    <col min="140" max="141" width="5.375" customWidth="1"/>
    <col min="142" max="142" width="7.5" customWidth="1"/>
    <col min="143" max="143" width="7" customWidth="1"/>
    <col min="144" max="144" width="5.375" customWidth="1"/>
    <col min="145" max="145" width="13.375" customWidth="1"/>
    <col min="146" max="149" width="10.5" customWidth="1"/>
    <col min="150" max="169" width="5.375" customWidth="1"/>
    <col min="170" max="177" width="10.5" customWidth="1"/>
    <col min="178" max="235" width="5.375" customWidth="1"/>
    <col min="236" max="1025" width="10.5" customWidth="1"/>
  </cols>
  <sheetData>
    <row r="1" spans="1:235" ht="21">
      <c r="A1" s="21"/>
      <c r="B1" s="21"/>
      <c r="C1" s="301" t="s">
        <v>126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2" t="s">
        <v>127</v>
      </c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  <c r="EA1" s="302"/>
      <c r="EB1" s="302"/>
      <c r="EC1" s="302"/>
      <c r="ED1" s="302"/>
      <c r="EE1" s="302"/>
      <c r="EF1" s="302"/>
      <c r="EG1" s="302"/>
      <c r="EH1" s="302"/>
      <c r="EI1" s="302"/>
      <c r="EJ1" s="302"/>
      <c r="EK1" s="302"/>
      <c r="EL1" s="302"/>
      <c r="EM1" s="302"/>
      <c r="EN1" s="302"/>
      <c r="EO1" s="302"/>
      <c r="EP1" s="302"/>
      <c r="EQ1" s="302"/>
      <c r="ER1" s="302"/>
      <c r="ES1" s="302"/>
      <c r="ET1" s="303" t="s">
        <v>128</v>
      </c>
      <c r="EU1" s="303"/>
      <c r="EV1" s="303"/>
      <c r="EW1" s="303"/>
      <c r="EX1" s="303"/>
      <c r="EY1" s="303"/>
      <c r="EZ1" s="303"/>
      <c r="FA1" s="303"/>
      <c r="FB1" s="303"/>
      <c r="FC1" s="303"/>
      <c r="FD1" s="303"/>
      <c r="FE1" s="303"/>
      <c r="FF1" s="303"/>
      <c r="FG1" s="303"/>
      <c r="FH1" s="303"/>
      <c r="FI1" s="303"/>
      <c r="FJ1" s="303"/>
      <c r="FK1" s="303"/>
      <c r="FL1" s="303"/>
      <c r="FM1" s="303"/>
      <c r="FN1" s="303"/>
      <c r="FO1" s="303"/>
      <c r="FP1" s="303"/>
      <c r="FQ1" s="303"/>
      <c r="FR1" s="303"/>
      <c r="FS1" s="303"/>
      <c r="FT1" s="303"/>
      <c r="FU1" s="303"/>
      <c r="FV1" s="303"/>
      <c r="FW1" s="303"/>
      <c r="FX1" s="303"/>
      <c r="FY1" s="303"/>
      <c r="FZ1" s="303"/>
      <c r="GA1" s="303"/>
      <c r="GB1" s="303"/>
      <c r="GC1" s="303"/>
      <c r="GD1" s="303"/>
      <c r="GE1" s="303"/>
      <c r="GF1" s="303"/>
      <c r="GG1" s="303"/>
      <c r="GH1" s="303"/>
      <c r="GI1" s="303"/>
      <c r="GJ1" s="303"/>
      <c r="GK1" s="303"/>
      <c r="GL1" s="303"/>
      <c r="GM1" s="303"/>
      <c r="GN1" s="303"/>
      <c r="GO1" s="303"/>
      <c r="GP1" s="303"/>
      <c r="GQ1" s="303"/>
      <c r="GR1" s="303"/>
      <c r="GS1" s="303"/>
      <c r="GT1" s="303"/>
      <c r="GU1" s="303"/>
      <c r="GV1" s="303"/>
      <c r="GW1" s="303"/>
      <c r="GX1" s="303"/>
      <c r="GY1" s="303"/>
      <c r="GZ1" s="303"/>
      <c r="HA1" s="303"/>
      <c r="HB1" s="303"/>
      <c r="HC1" s="303"/>
      <c r="HD1" s="303"/>
      <c r="HE1" s="303"/>
      <c r="HF1" s="303"/>
      <c r="HG1" s="303"/>
      <c r="HH1" s="303"/>
      <c r="HI1" s="303"/>
      <c r="HJ1" s="303"/>
      <c r="HK1" s="303"/>
      <c r="HL1" s="303"/>
      <c r="HM1" s="303"/>
      <c r="HN1" s="303"/>
      <c r="HO1" s="303"/>
      <c r="HP1" s="303"/>
      <c r="HQ1" s="303"/>
      <c r="HR1" s="303"/>
      <c r="HS1" s="303"/>
      <c r="HT1" s="303"/>
      <c r="HU1" s="303"/>
      <c r="HV1" s="303"/>
      <c r="HW1" s="303"/>
      <c r="HX1" s="303"/>
      <c r="HY1" s="303"/>
      <c r="HZ1" s="303"/>
      <c r="IA1" s="303"/>
    </row>
    <row r="2" spans="1:235">
      <c r="A2" s="174"/>
      <c r="B2" s="174"/>
      <c r="C2" s="304" t="s">
        <v>19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 t="s">
        <v>20</v>
      </c>
      <c r="R2" s="305"/>
      <c r="S2" s="305"/>
      <c r="T2" s="305"/>
      <c r="U2" s="305" t="s">
        <v>21</v>
      </c>
      <c r="V2" s="305"/>
      <c r="W2" s="305"/>
      <c r="X2" s="305"/>
      <c r="Y2" s="305"/>
      <c r="Z2" s="305" t="s">
        <v>22</v>
      </c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 t="s">
        <v>29</v>
      </c>
      <c r="AL2" s="305"/>
      <c r="AM2" s="306" t="s">
        <v>19</v>
      </c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7" t="s">
        <v>20</v>
      </c>
      <c r="BC2" s="307"/>
      <c r="BD2" s="307"/>
      <c r="BE2" s="307"/>
      <c r="BF2" s="307" t="s">
        <v>21</v>
      </c>
      <c r="BG2" s="307"/>
      <c r="BH2" s="307"/>
      <c r="BI2" s="307"/>
      <c r="BJ2" s="307" t="s">
        <v>22</v>
      </c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 t="s">
        <v>29</v>
      </c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  <c r="DD2" s="307"/>
      <c r="DE2" s="307"/>
      <c r="DF2" s="307"/>
      <c r="DG2" s="307"/>
      <c r="DH2" s="307"/>
      <c r="DI2" s="307"/>
      <c r="DJ2" s="307"/>
      <c r="DK2" s="307"/>
      <c r="DL2" s="307"/>
      <c r="DM2" s="307"/>
      <c r="DN2" s="307"/>
      <c r="DO2" s="307"/>
      <c r="DP2" s="307"/>
      <c r="DQ2" s="307"/>
      <c r="DR2" s="307"/>
      <c r="DS2" s="307"/>
      <c r="DT2" s="307"/>
      <c r="DU2" s="307"/>
      <c r="DV2" s="307"/>
      <c r="DW2" s="307"/>
      <c r="DX2" s="307"/>
      <c r="DY2" s="307"/>
      <c r="DZ2" s="307"/>
      <c r="EA2" s="307"/>
      <c r="EB2" s="307"/>
      <c r="EC2" s="307"/>
      <c r="ED2" s="307"/>
      <c r="EE2" s="307"/>
      <c r="EF2" s="307"/>
      <c r="EG2" s="307"/>
      <c r="EH2" s="307"/>
      <c r="EI2" s="307"/>
      <c r="EJ2" s="307"/>
      <c r="EK2" s="307"/>
      <c r="EL2" s="307"/>
      <c r="EM2" s="307"/>
      <c r="EN2" s="307"/>
      <c r="EO2" s="307"/>
      <c r="EP2" s="308" t="s">
        <v>30</v>
      </c>
      <c r="EQ2" s="308"/>
      <c r="ER2" s="308"/>
      <c r="ES2" s="308"/>
      <c r="ET2" s="299" t="s">
        <v>19</v>
      </c>
      <c r="EU2" s="299"/>
      <c r="EV2" s="299"/>
      <c r="EW2" s="299"/>
      <c r="EX2" s="299"/>
      <c r="EY2" s="299"/>
      <c r="EZ2" s="299"/>
      <c r="FA2" s="299"/>
      <c r="FB2" s="299"/>
      <c r="FC2" s="299"/>
      <c r="FD2" s="299" t="s">
        <v>20</v>
      </c>
      <c r="FE2" s="299"/>
      <c r="FF2" s="299"/>
      <c r="FG2" s="299"/>
      <c r="FH2" s="299"/>
      <c r="FI2" s="299"/>
      <c r="FJ2" s="299"/>
      <c r="FK2" s="299"/>
      <c r="FL2" s="299"/>
      <c r="FM2" s="299"/>
      <c r="FN2" s="299" t="s">
        <v>21</v>
      </c>
      <c r="FO2" s="299"/>
      <c r="FP2" s="299"/>
      <c r="FQ2" s="299"/>
      <c r="FR2" s="299"/>
      <c r="FS2" s="299"/>
      <c r="FT2" s="299" t="s">
        <v>22</v>
      </c>
      <c r="FU2" s="299"/>
      <c r="FV2" s="299" t="s">
        <v>29</v>
      </c>
      <c r="FW2" s="299"/>
      <c r="FX2" s="299"/>
      <c r="FY2" s="299"/>
      <c r="FZ2" s="299" t="s">
        <v>30</v>
      </c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 t="s">
        <v>31</v>
      </c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 t="s">
        <v>129</v>
      </c>
      <c r="HE2" s="299"/>
      <c r="HF2" s="299"/>
      <c r="HG2" s="299"/>
      <c r="HH2" s="299"/>
      <c r="HI2" s="299"/>
      <c r="HJ2" s="299"/>
      <c r="HK2" s="299"/>
      <c r="HL2" s="299"/>
      <c r="HM2" s="299"/>
      <c r="HN2" s="299" t="s">
        <v>33</v>
      </c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</row>
    <row r="3" spans="1:235" ht="24.95" customHeight="1">
      <c r="A3" s="174"/>
      <c r="B3" s="174"/>
      <c r="C3" s="175" t="s">
        <v>130</v>
      </c>
      <c r="D3" s="176" t="s">
        <v>131</v>
      </c>
      <c r="E3" s="175" t="s">
        <v>132</v>
      </c>
      <c r="F3" s="176" t="s">
        <v>133</v>
      </c>
      <c r="G3" s="175" t="s">
        <v>134</v>
      </c>
      <c r="H3" s="176" t="s">
        <v>135</v>
      </c>
      <c r="I3" s="175" t="s">
        <v>136</v>
      </c>
      <c r="J3" s="176" t="s">
        <v>137</v>
      </c>
      <c r="K3" s="177" t="s">
        <v>138</v>
      </c>
      <c r="L3" s="176" t="s">
        <v>139</v>
      </c>
      <c r="M3" s="177" t="s">
        <v>140</v>
      </c>
      <c r="N3" s="176" t="s">
        <v>141</v>
      </c>
      <c r="O3" s="177" t="s">
        <v>142</v>
      </c>
      <c r="P3" s="178" t="s">
        <v>143</v>
      </c>
      <c r="Q3" s="179" t="s">
        <v>144</v>
      </c>
      <c r="R3" s="180" t="s">
        <v>145</v>
      </c>
      <c r="S3" s="181" t="s">
        <v>146</v>
      </c>
      <c r="T3" s="180" t="s">
        <v>147</v>
      </c>
      <c r="U3" s="182" t="s">
        <v>144</v>
      </c>
      <c r="V3" s="183" t="s">
        <v>145</v>
      </c>
      <c r="W3" s="38" t="s">
        <v>146</v>
      </c>
      <c r="X3" s="183" t="s">
        <v>147</v>
      </c>
      <c r="Y3" s="38" t="s">
        <v>148</v>
      </c>
      <c r="Z3" s="182"/>
      <c r="AA3" s="183"/>
      <c r="AB3" s="38"/>
      <c r="AC3" s="183"/>
      <c r="AD3" s="38"/>
      <c r="AE3" s="183"/>
      <c r="AF3" s="184"/>
      <c r="AG3" s="46"/>
      <c r="AH3" s="38"/>
      <c r="AI3" s="185"/>
      <c r="AJ3" s="186"/>
      <c r="AK3" s="187" t="s">
        <v>149</v>
      </c>
      <c r="AL3" s="188" t="s">
        <v>150</v>
      </c>
      <c r="AM3" s="189" t="s">
        <v>151</v>
      </c>
      <c r="AN3" s="190" t="s">
        <v>59</v>
      </c>
      <c r="AO3" s="189" t="s">
        <v>152</v>
      </c>
      <c r="AP3" s="190" t="s">
        <v>153</v>
      </c>
      <c r="AQ3" s="189" t="s">
        <v>154</v>
      </c>
      <c r="AR3" s="190" t="s">
        <v>155</v>
      </c>
      <c r="AS3" s="189" t="s">
        <v>153</v>
      </c>
      <c r="AT3" s="190" t="s">
        <v>156</v>
      </c>
      <c r="AU3" s="189" t="s">
        <v>157</v>
      </c>
      <c r="AV3" s="190" t="s">
        <v>158</v>
      </c>
      <c r="AW3" s="189" t="s">
        <v>43</v>
      </c>
      <c r="AX3" s="190" t="s">
        <v>154</v>
      </c>
      <c r="AY3" s="189" t="s">
        <v>154</v>
      </c>
      <c r="AZ3" s="190" t="s">
        <v>153</v>
      </c>
      <c r="BA3" s="191" t="s">
        <v>159</v>
      </c>
      <c r="BB3" s="192" t="s">
        <v>144</v>
      </c>
      <c r="BC3" s="189" t="s">
        <v>145</v>
      </c>
      <c r="BD3" s="193" t="s">
        <v>146</v>
      </c>
      <c r="BE3" s="189" t="s">
        <v>147</v>
      </c>
      <c r="BF3" s="192" t="s">
        <v>144</v>
      </c>
      <c r="BG3" s="189" t="s">
        <v>145</v>
      </c>
      <c r="BH3" s="190" t="s">
        <v>146</v>
      </c>
      <c r="BI3" s="191" t="s">
        <v>147</v>
      </c>
      <c r="BJ3" s="192"/>
      <c r="BK3" s="189"/>
      <c r="BL3" s="190"/>
      <c r="BM3" s="189"/>
      <c r="BN3" s="190"/>
      <c r="BO3" s="189"/>
      <c r="BP3" s="190"/>
      <c r="BQ3" s="189"/>
      <c r="BR3" s="190"/>
      <c r="BS3" s="189"/>
      <c r="BT3" s="186"/>
      <c r="BU3" s="300" t="s">
        <v>160</v>
      </c>
      <c r="BV3" s="297" t="s">
        <v>161</v>
      </c>
      <c r="BW3" s="297"/>
      <c r="BX3" s="297"/>
      <c r="BY3" s="297"/>
      <c r="BZ3" s="297"/>
      <c r="CA3" s="298" t="s">
        <v>162</v>
      </c>
      <c r="CB3" s="297" t="s">
        <v>161</v>
      </c>
      <c r="CC3" s="297"/>
      <c r="CD3" s="297"/>
      <c r="CE3" s="297"/>
      <c r="CF3" s="297"/>
      <c r="CG3" s="298" t="s">
        <v>162</v>
      </c>
      <c r="CH3" s="297" t="s">
        <v>161</v>
      </c>
      <c r="CI3" s="297"/>
      <c r="CJ3" s="297"/>
      <c r="CK3" s="297"/>
      <c r="CL3" s="297"/>
      <c r="CM3" s="298" t="s">
        <v>162</v>
      </c>
      <c r="CN3" s="297" t="s">
        <v>161</v>
      </c>
      <c r="CO3" s="297"/>
      <c r="CP3" s="297"/>
      <c r="CQ3" s="297"/>
      <c r="CR3" s="297"/>
      <c r="CS3" s="298" t="s">
        <v>162</v>
      </c>
      <c r="CT3" s="297" t="s">
        <v>161</v>
      </c>
      <c r="CU3" s="297"/>
      <c r="CV3" s="297"/>
      <c r="CW3" s="297"/>
      <c r="CX3" s="297"/>
      <c r="CY3" s="298" t="s">
        <v>162</v>
      </c>
      <c r="CZ3" s="297" t="s">
        <v>161</v>
      </c>
      <c r="DA3" s="297"/>
      <c r="DB3" s="297"/>
      <c r="DC3" s="297"/>
      <c r="DD3" s="297"/>
      <c r="DE3" s="298" t="s">
        <v>162</v>
      </c>
      <c r="DF3" s="297" t="s">
        <v>161</v>
      </c>
      <c r="DG3" s="297"/>
      <c r="DH3" s="297"/>
      <c r="DI3" s="297"/>
      <c r="DJ3" s="297"/>
      <c r="DK3" s="298" t="s">
        <v>162</v>
      </c>
      <c r="DL3" s="297" t="s">
        <v>161</v>
      </c>
      <c r="DM3" s="297"/>
      <c r="DN3" s="297"/>
      <c r="DO3" s="297"/>
      <c r="DP3" s="297"/>
      <c r="DQ3" s="298" t="s">
        <v>162</v>
      </c>
      <c r="DR3" s="297" t="s">
        <v>161</v>
      </c>
      <c r="DS3" s="297"/>
      <c r="DT3" s="297"/>
      <c r="DU3" s="297"/>
      <c r="DV3" s="297"/>
      <c r="DW3" s="298" t="s">
        <v>162</v>
      </c>
      <c r="DX3" s="297" t="s">
        <v>161</v>
      </c>
      <c r="DY3" s="297"/>
      <c r="DZ3" s="297"/>
      <c r="EA3" s="297"/>
      <c r="EB3" s="297"/>
      <c r="EC3" s="298" t="s">
        <v>162</v>
      </c>
      <c r="ED3" s="297" t="s">
        <v>161</v>
      </c>
      <c r="EE3" s="297"/>
      <c r="EF3" s="297"/>
      <c r="EG3" s="297"/>
      <c r="EH3" s="297"/>
      <c r="EI3" s="298" t="s">
        <v>162</v>
      </c>
      <c r="EJ3" s="297" t="s">
        <v>161</v>
      </c>
      <c r="EK3" s="297"/>
      <c r="EL3" s="297"/>
      <c r="EM3" s="297"/>
      <c r="EN3" s="297"/>
      <c r="EO3" s="293" t="s">
        <v>162</v>
      </c>
      <c r="EP3" s="294" t="s">
        <v>160</v>
      </c>
      <c r="EQ3" s="295" t="s">
        <v>163</v>
      </c>
      <c r="ER3" s="295" t="s">
        <v>164</v>
      </c>
      <c r="ES3" s="296" t="s">
        <v>165</v>
      </c>
      <c r="ET3" s="194"/>
      <c r="EU3" s="195"/>
      <c r="EV3" s="38"/>
      <c r="EW3" s="195"/>
      <c r="EX3" s="38"/>
      <c r="EY3" s="195"/>
      <c r="EZ3" s="195"/>
      <c r="FA3" s="195"/>
      <c r="FB3" s="195"/>
      <c r="FC3" s="196"/>
      <c r="FD3" s="182"/>
      <c r="FE3" s="195"/>
      <c r="FF3" s="38"/>
      <c r="FG3" s="195"/>
      <c r="FH3" s="38"/>
      <c r="FI3" s="195"/>
      <c r="FJ3" s="38"/>
      <c r="FK3" s="195"/>
      <c r="FL3" s="185"/>
      <c r="FM3" s="196"/>
      <c r="FN3" s="291" t="s">
        <v>166</v>
      </c>
      <c r="FO3" s="291"/>
      <c r="FP3" s="291"/>
      <c r="FQ3" s="292" t="s">
        <v>167</v>
      </c>
      <c r="FR3" s="292"/>
      <c r="FS3" s="292"/>
      <c r="FT3" s="197" t="s">
        <v>149</v>
      </c>
      <c r="FU3" s="198" t="s">
        <v>150</v>
      </c>
      <c r="FV3" s="199"/>
      <c r="FW3" s="195"/>
      <c r="FX3" s="195"/>
      <c r="FY3" s="198"/>
      <c r="FZ3" s="200" t="s">
        <v>168</v>
      </c>
      <c r="GA3" s="180" t="s">
        <v>169</v>
      </c>
      <c r="GB3" s="201" t="s">
        <v>170</v>
      </c>
      <c r="GC3" s="180" t="s">
        <v>171</v>
      </c>
      <c r="GD3" s="201" t="s">
        <v>172</v>
      </c>
      <c r="GE3" s="180" t="s">
        <v>173</v>
      </c>
      <c r="GF3" s="201" t="s">
        <v>174</v>
      </c>
      <c r="GG3" s="180" t="s">
        <v>175</v>
      </c>
      <c r="GH3" s="201" t="s">
        <v>176</v>
      </c>
      <c r="GI3" s="180" t="s">
        <v>177</v>
      </c>
      <c r="GJ3" s="201" t="s">
        <v>178</v>
      </c>
      <c r="GK3" s="180" t="s">
        <v>179</v>
      </c>
      <c r="GL3" s="201" t="s">
        <v>180</v>
      </c>
      <c r="GM3" s="180" t="s">
        <v>181</v>
      </c>
      <c r="GN3" s="202" t="s">
        <v>182</v>
      </c>
      <c r="GO3" s="203" t="s">
        <v>168</v>
      </c>
      <c r="GP3" s="201" t="s">
        <v>169</v>
      </c>
      <c r="GQ3" s="180" t="s">
        <v>170</v>
      </c>
      <c r="GR3" s="201" t="s">
        <v>171</v>
      </c>
      <c r="GS3" s="180" t="s">
        <v>172</v>
      </c>
      <c r="GT3" s="201" t="s">
        <v>173</v>
      </c>
      <c r="GU3" s="180" t="s">
        <v>174</v>
      </c>
      <c r="GV3" s="201" t="s">
        <v>175</v>
      </c>
      <c r="GW3" s="180" t="s">
        <v>176</v>
      </c>
      <c r="GX3" s="201" t="s">
        <v>177</v>
      </c>
      <c r="GY3" s="180" t="s">
        <v>178</v>
      </c>
      <c r="GZ3" s="201" t="s">
        <v>179</v>
      </c>
      <c r="HA3" s="180" t="s">
        <v>180</v>
      </c>
      <c r="HB3" s="201" t="s">
        <v>181</v>
      </c>
      <c r="HC3" s="198" t="s">
        <v>182</v>
      </c>
      <c r="HD3" s="194"/>
      <c r="HE3" s="40"/>
      <c r="HF3" s="201"/>
      <c r="HG3" s="40"/>
      <c r="HH3" s="201"/>
      <c r="HI3" s="40"/>
      <c r="HJ3" s="201"/>
      <c r="HK3" s="40"/>
      <c r="HL3" s="201"/>
      <c r="HM3" s="198"/>
      <c r="HN3" s="200" t="s">
        <v>183</v>
      </c>
      <c r="HO3" s="180" t="s">
        <v>184</v>
      </c>
      <c r="HP3" s="201" t="s">
        <v>185</v>
      </c>
      <c r="HQ3" s="180" t="s">
        <v>186</v>
      </c>
      <c r="HR3" s="201" t="s">
        <v>187</v>
      </c>
      <c r="HS3" s="180" t="s">
        <v>188</v>
      </c>
      <c r="HT3" s="201" t="s">
        <v>189</v>
      </c>
      <c r="HU3" s="180" t="s">
        <v>190</v>
      </c>
      <c r="HV3" s="201" t="s">
        <v>191</v>
      </c>
      <c r="HW3" s="180" t="s">
        <v>192</v>
      </c>
      <c r="HX3" s="201" t="s">
        <v>193</v>
      </c>
      <c r="HY3" s="180" t="s">
        <v>194</v>
      </c>
      <c r="HZ3" s="201" t="s">
        <v>195</v>
      </c>
      <c r="IA3" s="180" t="s">
        <v>196</v>
      </c>
    </row>
    <row r="4" spans="1:235" ht="18.75">
      <c r="A4" s="36" t="s">
        <v>3</v>
      </c>
      <c r="B4" s="36" t="s">
        <v>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204"/>
      <c r="O4" s="205"/>
      <c r="P4" s="206"/>
      <c r="Q4" s="207"/>
      <c r="R4" s="204"/>
      <c r="S4" s="204"/>
      <c r="T4" s="204"/>
      <c r="U4" s="207"/>
      <c r="V4" s="204"/>
      <c r="W4" s="204"/>
      <c r="X4" s="204"/>
      <c r="Y4" s="204"/>
      <c r="Z4" s="207"/>
      <c r="AA4" s="204"/>
      <c r="AB4" s="204"/>
      <c r="AC4" s="204"/>
      <c r="AD4" s="204"/>
      <c r="AE4" s="204"/>
      <c r="AF4" s="205"/>
      <c r="AG4" s="205"/>
      <c r="AH4" s="205"/>
      <c r="AI4" s="205"/>
      <c r="AJ4" s="206"/>
      <c r="AK4" s="204"/>
      <c r="AL4" s="206"/>
      <c r="AM4" s="207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6"/>
      <c r="BB4" s="207"/>
      <c r="BC4" s="204"/>
      <c r="BD4" s="204"/>
      <c r="BE4" s="204"/>
      <c r="BF4" s="207"/>
      <c r="BG4" s="204"/>
      <c r="BH4" s="204"/>
      <c r="BI4" s="206"/>
      <c r="BJ4" s="207"/>
      <c r="BK4" s="204"/>
      <c r="BL4" s="204"/>
      <c r="BM4" s="204"/>
      <c r="BN4" s="204"/>
      <c r="BO4" s="204"/>
      <c r="BP4" s="204"/>
      <c r="BQ4" s="204"/>
      <c r="BR4" s="204"/>
      <c r="BS4" s="204"/>
      <c r="BT4" s="208"/>
      <c r="BU4" s="300"/>
      <c r="BV4" s="204" t="s">
        <v>197</v>
      </c>
      <c r="BW4" s="204" t="s">
        <v>198</v>
      </c>
      <c r="BX4" s="204" t="s">
        <v>199</v>
      </c>
      <c r="BY4" s="204" t="s">
        <v>200</v>
      </c>
      <c r="BZ4" s="204" t="s">
        <v>201</v>
      </c>
      <c r="CA4" s="298"/>
      <c r="CB4" s="204" t="s">
        <v>202</v>
      </c>
      <c r="CC4" s="204" t="s">
        <v>203</v>
      </c>
      <c r="CD4" s="204" t="s">
        <v>204</v>
      </c>
      <c r="CE4" s="204" t="s">
        <v>205</v>
      </c>
      <c r="CF4" s="204" t="s">
        <v>206</v>
      </c>
      <c r="CG4" s="298"/>
      <c r="CH4" s="204" t="s">
        <v>207</v>
      </c>
      <c r="CI4" s="204" t="s">
        <v>208</v>
      </c>
      <c r="CJ4" s="204" t="s">
        <v>209</v>
      </c>
      <c r="CK4" s="204" t="s">
        <v>152</v>
      </c>
      <c r="CL4" s="204" t="s">
        <v>210</v>
      </c>
      <c r="CM4" s="298"/>
      <c r="CN4" s="204" t="s">
        <v>211</v>
      </c>
      <c r="CO4" s="204" t="s">
        <v>212</v>
      </c>
      <c r="CP4" s="204" t="s">
        <v>213</v>
      </c>
      <c r="CQ4" s="204" t="s">
        <v>214</v>
      </c>
      <c r="CR4" s="204" t="s">
        <v>108</v>
      </c>
      <c r="CS4" s="298"/>
      <c r="CT4" s="204" t="s">
        <v>215</v>
      </c>
      <c r="CU4" s="204" t="s">
        <v>216</v>
      </c>
      <c r="CV4" s="204" t="s">
        <v>217</v>
      </c>
      <c r="CW4" s="204" t="s">
        <v>218</v>
      </c>
      <c r="CX4" s="204" t="s">
        <v>219</v>
      </c>
      <c r="CY4" s="298"/>
      <c r="CZ4" s="204" t="s">
        <v>114</v>
      </c>
      <c r="DA4" s="204" t="s">
        <v>220</v>
      </c>
      <c r="DB4" s="204" t="s">
        <v>221</v>
      </c>
      <c r="DC4" s="204" t="s">
        <v>222</v>
      </c>
      <c r="DD4" s="204" t="s">
        <v>223</v>
      </c>
      <c r="DE4" s="298"/>
      <c r="DF4" s="204" t="s">
        <v>224</v>
      </c>
      <c r="DG4" s="204" t="s">
        <v>225</v>
      </c>
      <c r="DH4" s="204" t="s">
        <v>226</v>
      </c>
      <c r="DI4" s="204" t="s">
        <v>227</v>
      </c>
      <c r="DJ4" s="204" t="s">
        <v>228</v>
      </c>
      <c r="DK4" s="298"/>
      <c r="DL4" s="204" t="s">
        <v>229</v>
      </c>
      <c r="DM4" s="204" t="s">
        <v>230</v>
      </c>
      <c r="DN4" s="204" t="s">
        <v>231</v>
      </c>
      <c r="DO4" s="204" t="s">
        <v>232</v>
      </c>
      <c r="DP4" s="204" t="s">
        <v>233</v>
      </c>
      <c r="DQ4" s="298"/>
      <c r="DR4" s="204" t="s">
        <v>234</v>
      </c>
      <c r="DS4" s="204" t="s">
        <v>235</v>
      </c>
      <c r="DT4" s="204" t="s">
        <v>155</v>
      </c>
      <c r="DU4" s="204" t="s">
        <v>236</v>
      </c>
      <c r="DV4" s="204" t="s">
        <v>237</v>
      </c>
      <c r="DW4" s="298"/>
      <c r="DX4" s="204" t="s">
        <v>238</v>
      </c>
      <c r="DY4" s="204" t="s">
        <v>239</v>
      </c>
      <c r="DZ4" s="204" t="s">
        <v>240</v>
      </c>
      <c r="EA4" s="204" t="s">
        <v>241</v>
      </c>
      <c r="EB4" s="204" t="s">
        <v>242</v>
      </c>
      <c r="EC4" s="298"/>
      <c r="ED4" s="204" t="s">
        <v>243</v>
      </c>
      <c r="EE4" s="204" t="s">
        <v>244</v>
      </c>
      <c r="EF4" s="204" t="s">
        <v>245</v>
      </c>
      <c r="EG4" s="204" t="s">
        <v>246</v>
      </c>
      <c r="EH4" s="204" t="s">
        <v>59</v>
      </c>
      <c r="EI4" s="298"/>
      <c r="EJ4" s="204" t="s">
        <v>247</v>
      </c>
      <c r="EK4" s="204" t="s">
        <v>248</v>
      </c>
      <c r="EL4" s="204" t="s">
        <v>249</v>
      </c>
      <c r="EM4" s="204" t="s">
        <v>250</v>
      </c>
      <c r="EN4" s="204" t="s">
        <v>251</v>
      </c>
      <c r="EO4" s="293"/>
      <c r="EP4" s="294"/>
      <c r="EQ4" s="295"/>
      <c r="ER4" s="295"/>
      <c r="ES4" s="296"/>
      <c r="ET4" s="209"/>
      <c r="EU4" s="204"/>
      <c r="EV4" s="204"/>
      <c r="EW4" s="204"/>
      <c r="EX4" s="204"/>
      <c r="EY4" s="204"/>
      <c r="EZ4" s="205"/>
      <c r="FA4" s="204"/>
      <c r="FB4" s="205"/>
      <c r="FC4" s="206"/>
      <c r="FD4" s="207"/>
      <c r="FE4" s="204"/>
      <c r="FF4" s="204"/>
      <c r="FG4" s="204"/>
      <c r="FH4" s="204"/>
      <c r="FI4" s="204"/>
      <c r="FJ4" s="204"/>
      <c r="FK4" s="204"/>
      <c r="FL4" s="204"/>
      <c r="FM4" s="206"/>
      <c r="FN4" s="210" t="s">
        <v>252</v>
      </c>
      <c r="FO4" s="211" t="s">
        <v>253</v>
      </c>
      <c r="FP4" s="212" t="s">
        <v>254</v>
      </c>
      <c r="FQ4" s="210" t="s">
        <v>252</v>
      </c>
      <c r="FR4" s="211" t="s">
        <v>253</v>
      </c>
      <c r="FS4" s="211" t="s">
        <v>254</v>
      </c>
      <c r="FT4" s="213"/>
      <c r="FU4" s="206"/>
      <c r="FV4" s="207"/>
      <c r="FW4" s="204"/>
      <c r="FX4" s="204"/>
      <c r="FY4" s="206"/>
      <c r="FZ4" s="207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6"/>
      <c r="GO4" s="207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6"/>
      <c r="HD4" s="207"/>
      <c r="HE4" s="174"/>
      <c r="HF4" s="204"/>
      <c r="HG4" s="174"/>
      <c r="HH4" s="204"/>
      <c r="HI4" s="174"/>
      <c r="HJ4" s="204"/>
      <c r="HK4" s="174"/>
      <c r="HL4" s="204"/>
      <c r="HM4" s="206"/>
      <c r="HN4" s="207"/>
      <c r="HO4" s="174"/>
      <c r="HP4" s="204"/>
      <c r="HQ4" s="174"/>
      <c r="HR4" s="204"/>
      <c r="HS4" s="174"/>
      <c r="HT4" s="204"/>
      <c r="HU4" s="174"/>
      <c r="HV4" s="204"/>
      <c r="HW4" s="174"/>
      <c r="HX4" s="204"/>
      <c r="HY4" s="174"/>
      <c r="HZ4" s="204"/>
      <c r="IA4" s="174"/>
    </row>
    <row r="5" spans="1:235">
      <c r="A5" s="47">
        <f>Classe!B12</f>
        <v>0</v>
      </c>
      <c r="B5" s="47">
        <f>Classe!C12</f>
        <v>0</v>
      </c>
      <c r="C5" s="214" t="e">
        <f>IF(#REF!=3,1,0)</f>
        <v>#REF!</v>
      </c>
      <c r="D5" s="214" t="e">
        <f>IF(#REF!=4,1,0)</f>
        <v>#REF!</v>
      </c>
      <c r="E5" s="214" t="e">
        <f>IF(#REF!=2,1,0)</f>
        <v>#REF!</v>
      </c>
      <c r="F5" s="214" t="e">
        <f>IF(#REF!=1,1,0)</f>
        <v>#REF!</v>
      </c>
      <c r="G5" s="214" t="e">
        <f>IF(#REF!=4,1,0)</f>
        <v>#REF!</v>
      </c>
      <c r="H5" s="214" t="e">
        <f>IF(#REF!=1,1,0)</f>
        <v>#REF!</v>
      </c>
      <c r="I5" s="214" t="e">
        <f>IF(#REF!=2,1,0)</f>
        <v>#REF!</v>
      </c>
      <c r="J5" s="214" t="e">
        <f>IF(#REF!=3,1,0)</f>
        <v>#REF!</v>
      </c>
      <c r="K5" s="214" t="e">
        <f>IF(#REF!=1,1,0)</f>
        <v>#REF!</v>
      </c>
      <c r="L5" s="214" t="e">
        <f>IF(#REF!=1,1,0)</f>
        <v>#REF!</v>
      </c>
      <c r="M5" s="214" t="e">
        <f>IF(#REF!=4,1,0)</f>
        <v>#REF!</v>
      </c>
      <c r="N5" s="214" t="e">
        <f>IF(#REF!=3,1,0)</f>
        <v>#REF!</v>
      </c>
      <c r="O5" s="214" t="e">
        <f>IF(#REF!=3,1,0)</f>
        <v>#REF!</v>
      </c>
      <c r="P5" s="214" t="e">
        <f>IF(#REF!=3,1,0)</f>
        <v>#REF!</v>
      </c>
      <c r="Q5" s="214" t="e">
        <f>IF(#REF!="recette",1,0)</f>
        <v>#REF!</v>
      </c>
      <c r="R5" s="214" t="e">
        <f>IF(#REF!="tarte aux pommes",1,0)</f>
        <v>#REF!</v>
      </c>
      <c r="S5" s="214" t="e">
        <f>IF(#REF!="compote",1,0)</f>
        <v>#REF!</v>
      </c>
      <c r="T5" s="214" t="e">
        <f>IF(#REF!="four",1,0)</f>
        <v>#REF!</v>
      </c>
      <c r="U5" s="214" t="e">
        <f>IF(#REF!="correct",1,0)</f>
        <v>#REF!</v>
      </c>
      <c r="V5" s="214" t="e">
        <f>IF(#REF!="correct",1,0)</f>
        <v>#REF!</v>
      </c>
      <c r="W5" s="214" t="e">
        <f>IF(#REF!="correct",1,0)</f>
        <v>#REF!</v>
      </c>
      <c r="X5" s="214" t="e">
        <f>IF(#REF!="correct",1,0)</f>
        <v>#REF!</v>
      </c>
      <c r="Y5" s="214" t="e">
        <f>IF(#REF!="correct",1,0)</f>
        <v>#REF!</v>
      </c>
      <c r="Z5" s="214" t="e">
        <f>IF(#REF!="correct",1,0)</f>
        <v>#REF!</v>
      </c>
      <c r="AA5" s="214" t="e">
        <f>IF(#REF!="correct",1,0)</f>
        <v>#REF!</v>
      </c>
      <c r="AB5" s="214" t="e">
        <f>IF(#REF!="correct",1,0)</f>
        <v>#REF!</v>
      </c>
      <c r="AC5" s="214" t="e">
        <f>IF(#REF!="correct",1,0)</f>
        <v>#REF!</v>
      </c>
      <c r="AD5" s="214" t="e">
        <f>IF(#REF!="correct",1,0)</f>
        <v>#REF!</v>
      </c>
      <c r="AE5" s="214" t="e">
        <f>IF(#REF!="correct",1,0)</f>
        <v>#REF!</v>
      </c>
      <c r="AF5" s="214" t="e">
        <f>IF(#REF!="correct",1,0)</f>
        <v>#REF!</v>
      </c>
      <c r="AG5" s="214" t="e">
        <f>IF(#REF!="correct",1,0)</f>
        <v>#REF!</v>
      </c>
      <c r="AH5" s="214" t="e">
        <f>IF(#REF!="correct",1,0)</f>
        <v>#REF!</v>
      </c>
      <c r="AI5" s="214" t="e">
        <f>IF(#REF!="correct",1,0)</f>
        <v>#REF!</v>
      </c>
      <c r="AJ5" s="214" t="e">
        <f>IF(#REF!="correct",1,0)</f>
        <v>#REF!</v>
      </c>
      <c r="AK5" s="214" t="e">
        <f>#REF!</f>
        <v>#REF!</v>
      </c>
      <c r="AL5" s="214"/>
      <c r="AM5" s="214" t="e">
        <f>IF(#REF!=1,1,0)</f>
        <v>#REF!</v>
      </c>
      <c r="AN5" s="214" t="e">
        <f>IF(#REF!=2,1,0)</f>
        <v>#REF!</v>
      </c>
      <c r="AO5" s="214" t="e">
        <f>IF(#REF!=2,1,0)</f>
        <v>#REF!</v>
      </c>
      <c r="AP5" s="214" t="e">
        <f>IF(#REF!=2,1,0)</f>
        <v>#REF!</v>
      </c>
      <c r="AQ5" s="214" t="e">
        <f>IF(#REF!=2,1,0)</f>
        <v>#REF!</v>
      </c>
      <c r="AR5" s="214" t="e">
        <f>IF(#REF!=3,1,0)</f>
        <v>#REF!</v>
      </c>
      <c r="AS5" s="214" t="e">
        <f>IF(#REF!=2,1,0)</f>
        <v>#REF!</v>
      </c>
      <c r="AT5" s="214" t="e">
        <f>IF(#REF!=1,1,0)</f>
        <v>#REF!</v>
      </c>
      <c r="AU5" s="214" t="e">
        <f>IF(#REF!=3,1,0)</f>
        <v>#REF!</v>
      </c>
      <c r="AV5" s="214" t="e">
        <f>IF(#REF!=4,1,0)</f>
        <v>#REF!</v>
      </c>
      <c r="AW5" s="214" t="e">
        <f>IF(#REF!=4,1,0)</f>
        <v>#REF!</v>
      </c>
      <c r="AX5" s="214" t="e">
        <f>IF(#REF!=1,1,0)</f>
        <v>#REF!</v>
      </c>
      <c r="AY5" s="214" t="e">
        <f>IF(#REF!=2,1,0)</f>
        <v>#REF!</v>
      </c>
      <c r="AZ5" s="214" t="e">
        <f>IF(#REF!=1,1,0)</f>
        <v>#REF!</v>
      </c>
      <c r="BA5" s="214" t="e">
        <f>IF(#REF!=2,1,0)</f>
        <v>#REF!</v>
      </c>
      <c r="BB5" s="214" t="e">
        <f>IF(#REF!="obligatoire",1,0)</f>
        <v>#REF!</v>
      </c>
      <c r="BC5" s="214" t="e">
        <f>IF(#REF!="plusieurs cycles",1,0)</f>
        <v>#REF!</v>
      </c>
      <c r="BD5" s="214" t="e">
        <f>IF(#REF!="cerveau",1,0)</f>
        <v>#REF!</v>
      </c>
      <c r="BE5" s="214" t="e">
        <f>IF(#REF!="énergie",1,0)</f>
        <v>#REF!</v>
      </c>
      <c r="BF5" s="214" t="e">
        <f>IF(#REF!="chez eux",1,0)</f>
        <v>#REF!</v>
      </c>
      <c r="BG5" s="214" t="e">
        <f>IF(#REF!="après-midi",1,0)</f>
        <v>#REF!</v>
      </c>
      <c r="BH5" s="214" t="e">
        <f>IF(#REF!="barrage",1,0)</f>
        <v>#REF!</v>
      </c>
      <c r="BI5" s="214" t="e">
        <f>IF(#REF!="se baigner",1,0)</f>
        <v>#REF!</v>
      </c>
      <c r="BJ5" s="214" t="e">
        <f>IF(#REF!="correct",1,0)</f>
        <v>#REF!</v>
      </c>
      <c r="BK5" s="214" t="e">
        <f>IF(#REF!="correct",1,0)</f>
        <v>#REF!</v>
      </c>
      <c r="BL5" s="214" t="e">
        <f>IF(#REF!="correct",1,0)</f>
        <v>#REF!</v>
      </c>
      <c r="BM5" s="214" t="e">
        <f>IF(#REF!="correct",1,0)</f>
        <v>#REF!</v>
      </c>
      <c r="BN5" s="214" t="e">
        <f>IF(#REF!="correct",1,0)</f>
        <v>#REF!</v>
      </c>
      <c r="BO5" s="214" t="e">
        <f>IF(#REF!="correct",1,0)</f>
        <v>#REF!</v>
      </c>
      <c r="BP5" s="214" t="e">
        <f>IF(#REF!="correct",1,0)</f>
        <v>#REF!</v>
      </c>
      <c r="BQ5" s="214" t="e">
        <f>IF(#REF!="correct",1,0)</f>
        <v>#REF!</v>
      </c>
      <c r="BR5" s="214" t="e">
        <f>IF(#REF!="correct",1,0)</f>
        <v>#REF!</v>
      </c>
      <c r="BS5" s="214" t="e">
        <f>IF(#REF!="correct",1,0)</f>
        <v>#REF!</v>
      </c>
      <c r="BT5" s="214" t="e">
        <f>IF(#REF!="correct",1,0)</f>
        <v>#REF!</v>
      </c>
      <c r="BU5" s="214"/>
      <c r="BV5" s="214" t="e">
        <f>IF(#REF!="x",1,0)</f>
        <v>#REF!</v>
      </c>
      <c r="BW5" s="214" t="e">
        <f>IF(#REF!="x",1,0)</f>
        <v>#REF!</v>
      </c>
      <c r="BX5" s="214" t="e">
        <f>IF(#REF!="x",1,0)</f>
        <v>#REF!</v>
      </c>
      <c r="BY5" s="214" t="e">
        <f>IF(#REF!="x",1,0)</f>
        <v>#REF!</v>
      </c>
      <c r="BZ5" s="214" t="e">
        <f>IF(#REF!="x",1,0)</f>
        <v>#REF!</v>
      </c>
      <c r="CA5" s="214"/>
      <c r="CB5" s="214" t="e">
        <f>IF(#REF!="x",1,0)</f>
        <v>#REF!</v>
      </c>
      <c r="CC5" s="214" t="e">
        <f>IF(#REF!="x",1,0)</f>
        <v>#REF!</v>
      </c>
      <c r="CD5" s="214" t="e">
        <f>IF(#REF!="x",1,0)</f>
        <v>#REF!</v>
      </c>
      <c r="CE5" s="214" t="e">
        <f>IF(#REF!="x",1,0)</f>
        <v>#REF!</v>
      </c>
      <c r="CF5" s="214" t="e">
        <f>IF(#REF!="x",1,0)</f>
        <v>#REF!</v>
      </c>
      <c r="CG5" s="214"/>
      <c r="CH5" s="214" t="e">
        <f>IF(#REF!="x",1,0)</f>
        <v>#REF!</v>
      </c>
      <c r="CI5" s="214" t="e">
        <f>IF(#REF!="x",1,0)</f>
        <v>#REF!</v>
      </c>
      <c r="CJ5" s="214" t="e">
        <f>IF(#REF!="x",1,0)</f>
        <v>#REF!</v>
      </c>
      <c r="CK5" s="214" t="e">
        <f>IF(#REF!="x",1,0)</f>
        <v>#REF!</v>
      </c>
      <c r="CL5" s="214" t="e">
        <f>IF(#REF!="x",1,0)</f>
        <v>#REF!</v>
      </c>
      <c r="CM5" s="214"/>
      <c r="CN5" s="214" t="e">
        <f>IF(#REF!="x",1,0)</f>
        <v>#REF!</v>
      </c>
      <c r="CO5" s="214" t="e">
        <f>IF(#REF!="x",1,0)</f>
        <v>#REF!</v>
      </c>
      <c r="CP5" s="214" t="e">
        <f>IF(#REF!="x",1,0)</f>
        <v>#REF!</v>
      </c>
      <c r="CQ5" s="214" t="e">
        <f>IF(#REF!="x",1,0)</f>
        <v>#REF!</v>
      </c>
      <c r="CR5" s="214" t="e">
        <f>IF(#REF!="x",1,0)</f>
        <v>#REF!</v>
      </c>
      <c r="CS5" s="214"/>
      <c r="CT5" s="214" t="e">
        <f>IF(#REF!="x",1,0)</f>
        <v>#REF!</v>
      </c>
      <c r="CU5" s="214" t="e">
        <f>IF(#REF!="x",1,0)</f>
        <v>#REF!</v>
      </c>
      <c r="CV5" s="214" t="e">
        <f>IF(#REF!="x",1,0)</f>
        <v>#REF!</v>
      </c>
      <c r="CW5" s="214" t="e">
        <f>IF(#REF!="x",1,0)</f>
        <v>#REF!</v>
      </c>
      <c r="CX5" s="214" t="e">
        <f>IF(#REF!="x",1,0)</f>
        <v>#REF!</v>
      </c>
      <c r="CY5" s="214"/>
      <c r="CZ5" s="214" t="e">
        <f>IF(#REF!="x",1,0)</f>
        <v>#REF!</v>
      </c>
      <c r="DA5" s="214" t="e">
        <f>IF(#REF!="x",1,0)</f>
        <v>#REF!</v>
      </c>
      <c r="DB5" s="214" t="e">
        <f>IF(#REF!="x",1,0)</f>
        <v>#REF!</v>
      </c>
      <c r="DC5" s="214" t="e">
        <f>IF(#REF!="x",1,0)</f>
        <v>#REF!</v>
      </c>
      <c r="DD5" s="214" t="e">
        <f>IF(#REF!="x",1,0)</f>
        <v>#REF!</v>
      </c>
      <c r="DE5" s="214"/>
      <c r="DF5" s="214" t="e">
        <f>IF(#REF!="x",1,0)</f>
        <v>#REF!</v>
      </c>
      <c r="DG5" s="214" t="e">
        <f>IF(#REF!="x",1,0)</f>
        <v>#REF!</v>
      </c>
      <c r="DH5" s="214" t="e">
        <f>IF(#REF!="x",1,0)</f>
        <v>#REF!</v>
      </c>
      <c r="DI5" s="214" t="e">
        <f>IF(#REF!="x",1,0)</f>
        <v>#REF!</v>
      </c>
      <c r="DJ5" s="214" t="e">
        <f>IF(#REF!="x",1,0)</f>
        <v>#REF!</v>
      </c>
      <c r="DK5" s="214"/>
      <c r="DL5" s="214" t="e">
        <f>IF(#REF!="x",1,0)</f>
        <v>#REF!</v>
      </c>
      <c r="DM5" s="214" t="e">
        <f>IF(#REF!="x",1,0)</f>
        <v>#REF!</v>
      </c>
      <c r="DN5" s="214" t="e">
        <f>IF(#REF!="x",1,0)</f>
        <v>#REF!</v>
      </c>
      <c r="DO5" s="214" t="e">
        <f>IF(#REF!="x",1,0)</f>
        <v>#REF!</v>
      </c>
      <c r="DP5" s="214" t="e">
        <f>IF(#REF!="x",1,0)</f>
        <v>#REF!</v>
      </c>
      <c r="DQ5" s="214"/>
      <c r="DR5" s="214" t="e">
        <f>IF(#REF!="x",1,0)</f>
        <v>#REF!</v>
      </c>
      <c r="DS5" s="214" t="e">
        <f>IF(#REF!="x",1,0)</f>
        <v>#REF!</v>
      </c>
      <c r="DT5" s="214" t="e">
        <f>IF(#REF!="x",1,0)</f>
        <v>#REF!</v>
      </c>
      <c r="DU5" s="214" t="e">
        <f>IF(#REF!="x",1,0)</f>
        <v>#REF!</v>
      </c>
      <c r="DV5" s="214" t="e">
        <f>IF(#REF!="x",1,0)</f>
        <v>#REF!</v>
      </c>
      <c r="DW5" s="214"/>
      <c r="DX5" s="214" t="e">
        <f>IF(#REF!="x",1,0)</f>
        <v>#REF!</v>
      </c>
      <c r="DY5" s="214" t="e">
        <f>IF(#REF!="x",1,0)</f>
        <v>#REF!</v>
      </c>
      <c r="DZ5" s="214" t="e">
        <f>IF(#REF!="x",1,0)</f>
        <v>#REF!</v>
      </c>
      <c r="EA5" s="214" t="e">
        <f>IF(#REF!="x",1,0)</f>
        <v>#REF!</v>
      </c>
      <c r="EB5" s="214" t="e">
        <f>IF(#REF!="x",1,0)</f>
        <v>#REF!</v>
      </c>
      <c r="EC5" s="214"/>
      <c r="ED5" s="214" t="e">
        <f>IF(#REF!="x",1,0)</f>
        <v>#REF!</v>
      </c>
      <c r="EE5" s="214" t="e">
        <f>IF(#REF!="x",1,0)</f>
        <v>#REF!</v>
      </c>
      <c r="EF5" s="214" t="e">
        <f>IF(#REF!="x",1,0)</f>
        <v>#REF!</v>
      </c>
      <c r="EG5" s="214" t="e">
        <f>IF(#REF!="x",1,0)</f>
        <v>#REF!</v>
      </c>
      <c r="EH5" s="214" t="e">
        <f>IF(#REF!="x",1,0)</f>
        <v>#REF!</v>
      </c>
      <c r="EI5" s="214"/>
      <c r="EJ5" s="214" t="e">
        <f>IF(#REF!="x",1,0)</f>
        <v>#REF!</v>
      </c>
      <c r="EK5" s="214" t="e">
        <f>IF(#REF!="x",1,0)</f>
        <v>#REF!</v>
      </c>
      <c r="EL5" s="214" t="e">
        <f>IF(#REF!="x",1,0)</f>
        <v>#REF!</v>
      </c>
      <c r="EM5" s="214" t="e">
        <f>IF(#REF!="x",1,0)</f>
        <v>#REF!</v>
      </c>
      <c r="EN5" s="214" t="e">
        <f>IF(#REF!="x",1,0)</f>
        <v>#REF!</v>
      </c>
      <c r="EO5" s="214"/>
      <c r="EP5" s="214"/>
      <c r="EQ5" s="214"/>
      <c r="ER5" s="214"/>
      <c r="ES5" s="214" t="e">
        <f>#REF!</f>
        <v>#REF!</v>
      </c>
      <c r="ET5" s="214" t="e">
        <f>IF(#REF!="correct",1,0)</f>
        <v>#REF!</v>
      </c>
      <c r="EU5" s="214" t="e">
        <f>IF(#REF!="correct",1,0)</f>
        <v>#REF!</v>
      </c>
      <c r="EV5" s="214" t="e">
        <f>IF(#REF!="correct",1,0)</f>
        <v>#REF!</v>
      </c>
      <c r="EW5" s="214" t="e">
        <f>IF(#REF!="correct",1,0)</f>
        <v>#REF!</v>
      </c>
      <c r="EX5" s="214" t="e">
        <f>IF(#REF!="correct",1,0)</f>
        <v>#REF!</v>
      </c>
      <c r="EY5" s="214" t="e">
        <f>IF(#REF!="correct",1,0)</f>
        <v>#REF!</v>
      </c>
      <c r="EZ5" s="214" t="e">
        <f>IF(#REF!="correct",1,0)</f>
        <v>#REF!</v>
      </c>
      <c r="FA5" s="214" t="e">
        <f>IF(#REF!="correct",1,0)</f>
        <v>#REF!</v>
      </c>
      <c r="FB5" s="214" t="e">
        <f>IF(#REF!="correct",1,0)</f>
        <v>#REF!</v>
      </c>
      <c r="FC5" s="214" t="e">
        <f>IF(#REF!="correct",1,0)</f>
        <v>#REF!</v>
      </c>
      <c r="FD5" s="214" t="e">
        <f>IF(#REF!="correct",1,0)</f>
        <v>#REF!</v>
      </c>
      <c r="FE5" s="214" t="e">
        <f>IF(#REF!="correct",1,0)</f>
        <v>#REF!</v>
      </c>
      <c r="FF5" s="214" t="e">
        <f>IF(#REF!="correct",1,0)</f>
        <v>#REF!</v>
      </c>
      <c r="FG5" s="214" t="e">
        <f>IF(#REF!="correct",1,0)</f>
        <v>#REF!</v>
      </c>
      <c r="FH5" s="214" t="e">
        <f>IF(#REF!="correct",1,0)</f>
        <v>#REF!</v>
      </c>
      <c r="FI5" s="214" t="e">
        <f>IF(#REF!="correct",1,0)</f>
        <v>#REF!</v>
      </c>
      <c r="FJ5" s="214" t="e">
        <f>IF(#REF!="correct",1,0)</f>
        <v>#REF!</v>
      </c>
      <c r="FK5" s="214" t="e">
        <f>IF(#REF!="correct",1,0)</f>
        <v>#REF!</v>
      </c>
      <c r="FL5" s="214" t="e">
        <f>IF(#REF!="correct",1,0)</f>
        <v>#REF!</v>
      </c>
      <c r="FM5" s="214" t="e">
        <f>IF(#REF!="correct",1,0)</f>
        <v>#REF!</v>
      </c>
      <c r="FN5" s="214" t="e">
        <f>#REF!</f>
        <v>#REF!</v>
      </c>
      <c r="FO5" s="214"/>
      <c r="FP5" s="214"/>
      <c r="FQ5" s="214" t="e">
        <f>#REF!</f>
        <v>#REF!</v>
      </c>
      <c r="FR5" s="214"/>
      <c r="FS5" s="214"/>
      <c r="FT5" s="214" t="e">
        <f>#REF!</f>
        <v>#REF!</v>
      </c>
      <c r="FU5" s="214"/>
      <c r="FV5" s="214" t="e">
        <f>IF(#REF!="correct",1,0)</f>
        <v>#REF!</v>
      </c>
      <c r="FW5" s="214" t="e">
        <f>IF(#REF!="correct",1,0)</f>
        <v>#REF!</v>
      </c>
      <c r="FX5" s="214" t="e">
        <f>IF(#REF!="correct",1,0)</f>
        <v>#REF!</v>
      </c>
      <c r="FY5" s="214" t="e">
        <f>IF(#REF!="correct",1,0)</f>
        <v>#REF!</v>
      </c>
      <c r="FZ5" s="214" t="e">
        <f>IF(#REF!=36,1,0)</f>
        <v>#REF!</v>
      </c>
      <c r="GA5" s="214" t="e">
        <f>IF(#REF!=34,1,0)</f>
        <v>#REF!</v>
      </c>
      <c r="GB5" s="214" t="e">
        <f>IF(#REF!=60,1,0)</f>
        <v>#REF!</v>
      </c>
      <c r="GC5" s="214" t="e">
        <f>IF(#REF!=70,1,0)</f>
        <v>#REF!</v>
      </c>
      <c r="GD5" s="214" t="e">
        <f>IF(OR(#REF!=80,#REF!=81),1,0)</f>
        <v>#REF!</v>
      </c>
      <c r="GE5" s="214" t="e">
        <f>IF(OR(#REF!=82,#REF!=83),1,0)</f>
        <v>#REF!</v>
      </c>
      <c r="GF5" s="214" t="e">
        <f>IF(OR(#REF!=10,#REF!=12),1,0)</f>
        <v>#REF!</v>
      </c>
      <c r="GG5" s="214" t="e">
        <f>IF(OR(#REF!=40,#REF!=41),1,0)</f>
        <v>#REF!</v>
      </c>
      <c r="GH5" s="214" t="e">
        <f>IF(OR(#REF!=45,#REF!=46),1,0)</f>
        <v>#REF!</v>
      </c>
      <c r="GI5" s="214" t="e">
        <f>IF(OR(#REF!=38,#REF!=39),1,0)</f>
        <v>#REF!</v>
      </c>
      <c r="GJ5" s="214" t="e">
        <f>IF(OR(#REF!=32,#REF!=35,#REF!=37),1,0)</f>
        <v>#REF!</v>
      </c>
      <c r="GK5" s="214" t="e">
        <f>IF(OR(#REF!=14,#REF!=15),1,0)</f>
        <v>#REF!</v>
      </c>
      <c r="GL5" s="214" t="e">
        <f>IF(OR(#REF!=23,#REF!=24),1,0)</f>
        <v>#REF!</v>
      </c>
      <c r="GM5" s="214" t="e">
        <f>IF(OR(#REF!=27,#REF!=28),1,0)</f>
        <v>#REF!</v>
      </c>
      <c r="GN5" s="214" t="e">
        <f>IF(OR(#REF!=40,#REF!=42),1,0)</f>
        <v>#REF!</v>
      </c>
      <c r="GO5" s="214" t="e">
        <f>IF(#REF!="correct",1,0)</f>
        <v>#REF!</v>
      </c>
      <c r="GP5" s="214" t="e">
        <f>IF(#REF!="correct",1,0)</f>
        <v>#REF!</v>
      </c>
      <c r="GQ5" s="214" t="e">
        <f>IF(#REF!="correct",1,0)</f>
        <v>#REF!</v>
      </c>
      <c r="GR5" s="214" t="e">
        <f>IF(#REF!="correct",1,0)</f>
        <v>#REF!</v>
      </c>
      <c r="GS5" s="214" t="e">
        <f>IF(#REF!="correct",1,0)</f>
        <v>#REF!</v>
      </c>
      <c r="GT5" s="214" t="e">
        <f>IF(#REF!="correct",1,0)</f>
        <v>#REF!</v>
      </c>
      <c r="GU5" s="214" t="e">
        <f>IF(#REF!="correct",1,0)</f>
        <v>#REF!</v>
      </c>
      <c r="GV5" s="214" t="e">
        <f>IF(#REF!="correct",1,0)</f>
        <v>#REF!</v>
      </c>
      <c r="GW5" s="214" t="e">
        <f>IF(#REF!="correct",1,0)</f>
        <v>#REF!</v>
      </c>
      <c r="GX5" s="214" t="e">
        <f>IF(#REF!="correct",1,0)</f>
        <v>#REF!</v>
      </c>
      <c r="GY5" s="214" t="e">
        <f>IF(#REF!="correct",1,0)</f>
        <v>#REF!</v>
      </c>
      <c r="GZ5" s="214" t="e">
        <f>IF(#REF!="correct",1,0)</f>
        <v>#REF!</v>
      </c>
      <c r="HA5" s="214" t="e">
        <f>IF(#REF!="correct",1,0)</f>
        <v>#REF!</v>
      </c>
      <c r="HB5" s="214" t="e">
        <f>IF(#REF!="correct",1,0)</f>
        <v>#REF!</v>
      </c>
      <c r="HC5" s="214" t="e">
        <f>IF(#REF!="correct",1,0)</f>
        <v>#REF!</v>
      </c>
      <c r="HD5" s="214" t="e">
        <f>IF(#REF!="correct",1,0)</f>
        <v>#REF!</v>
      </c>
      <c r="HE5" s="214" t="e">
        <f>IF(#REF!="correct",1,0)</f>
        <v>#REF!</v>
      </c>
      <c r="HF5" s="214" t="e">
        <f>IF(#REF!="correct",1,0)</f>
        <v>#REF!</v>
      </c>
      <c r="HG5" s="214" t="e">
        <f>IF(#REF!="correct",1,0)</f>
        <v>#REF!</v>
      </c>
      <c r="HH5" s="214" t="e">
        <f>IF(#REF!="correct",1,0)</f>
        <v>#REF!</v>
      </c>
      <c r="HI5" s="214" t="e">
        <f>IF(#REF!="correct",1,0)</f>
        <v>#REF!</v>
      </c>
      <c r="HJ5" s="214" t="e">
        <f>IF(#REF!="correct",1,0)</f>
        <v>#REF!</v>
      </c>
      <c r="HK5" s="214" t="e">
        <f>IF(#REF!="correct",1,0)</f>
        <v>#REF!</v>
      </c>
      <c r="HL5" s="214" t="e">
        <f>IF(#REF!="correct",1,0)</f>
        <v>#REF!</v>
      </c>
      <c r="HM5" s="214" t="e">
        <f>IF(#REF!="correct",1,0)</f>
        <v>#REF!</v>
      </c>
      <c r="HN5" s="214" t="e">
        <f>IF(#REF!="correct",1,0)</f>
        <v>#REF!</v>
      </c>
      <c r="HO5" s="214" t="e">
        <f>IF(#REF!="correct",1,0)</f>
        <v>#REF!</v>
      </c>
      <c r="HP5" s="214" t="e">
        <f>IF(#REF!="correct",1,0)</f>
        <v>#REF!</v>
      </c>
      <c r="HQ5" s="214" t="e">
        <f>IF(#REF!="correct",1,0)</f>
        <v>#REF!</v>
      </c>
      <c r="HR5" s="214" t="e">
        <f>IF(#REF!="correct",1,0)</f>
        <v>#REF!</v>
      </c>
      <c r="HS5" s="214" t="e">
        <f>IF(#REF!="correct",1,0)</f>
        <v>#REF!</v>
      </c>
      <c r="HT5" s="214" t="e">
        <f>IF(#REF!="correct",1,0)</f>
        <v>#REF!</v>
      </c>
      <c r="HU5" s="214" t="e">
        <f>IF(#REF!="correct",1,0)</f>
        <v>#REF!</v>
      </c>
      <c r="HV5" s="214" t="e">
        <f>IF(#REF!="correct",1,0)</f>
        <v>#REF!</v>
      </c>
      <c r="HW5" s="214" t="e">
        <f>IF(#REF!="correct",1,0)</f>
        <v>#REF!</v>
      </c>
      <c r="HX5" s="214" t="e">
        <f>IF(#REF!="correct",1,0)</f>
        <v>#REF!</v>
      </c>
      <c r="HY5" s="214" t="e">
        <f>IF(#REF!="correct",1,0)</f>
        <v>#REF!</v>
      </c>
      <c r="HZ5" s="214" t="e">
        <f>IF(#REF!="correct",1,0)</f>
        <v>#REF!</v>
      </c>
      <c r="IA5" s="214" t="e">
        <f>IF(#REF!="correct",1,0)</f>
        <v>#REF!</v>
      </c>
    </row>
    <row r="6" spans="1:235">
      <c r="A6" s="47">
        <f>Classe!B13</f>
        <v>0</v>
      </c>
      <c r="B6" s="47">
        <f>Classe!C13</f>
        <v>0</v>
      </c>
      <c r="C6" s="214" t="e">
        <f>IF(#REF!=3,1,0)</f>
        <v>#REF!</v>
      </c>
      <c r="D6" s="214" t="e">
        <f>IF(#REF!=4,1,0)</f>
        <v>#REF!</v>
      </c>
      <c r="E6" s="214" t="e">
        <f>IF(#REF!=2,1,0)</f>
        <v>#REF!</v>
      </c>
      <c r="F6" s="214" t="e">
        <f>IF(#REF!=1,1,0)</f>
        <v>#REF!</v>
      </c>
      <c r="G6" s="214" t="e">
        <f>IF(#REF!=4,1,0)</f>
        <v>#REF!</v>
      </c>
      <c r="H6" s="214" t="e">
        <f>IF(#REF!=1,1,0)</f>
        <v>#REF!</v>
      </c>
      <c r="I6" s="214" t="e">
        <f>IF(#REF!=2,1,0)</f>
        <v>#REF!</v>
      </c>
      <c r="J6" s="214" t="e">
        <f>IF(#REF!=3,1,0)</f>
        <v>#REF!</v>
      </c>
      <c r="K6" s="214" t="e">
        <f>IF(#REF!=1,1,0)</f>
        <v>#REF!</v>
      </c>
      <c r="L6" s="214" t="e">
        <f>IF(#REF!=1,1,0)</f>
        <v>#REF!</v>
      </c>
      <c r="M6" s="214" t="e">
        <f>IF(#REF!=4,1,0)</f>
        <v>#REF!</v>
      </c>
      <c r="N6" s="214" t="e">
        <f>IF(#REF!=3,1,0)</f>
        <v>#REF!</v>
      </c>
      <c r="O6" s="214" t="e">
        <f>IF(#REF!=3,1,0)</f>
        <v>#REF!</v>
      </c>
      <c r="P6" s="214" t="e">
        <f>IF(#REF!=3,1,0)</f>
        <v>#REF!</v>
      </c>
      <c r="Q6" s="214" t="e">
        <f>IF(#REF!="recette",1,0)</f>
        <v>#REF!</v>
      </c>
      <c r="R6" s="214" t="e">
        <f>IF(#REF!="tarte aux pommes",1,0)</f>
        <v>#REF!</v>
      </c>
      <c r="S6" s="214" t="e">
        <f>IF(#REF!="compote",1,0)</f>
        <v>#REF!</v>
      </c>
      <c r="T6" s="214" t="e">
        <f>IF(#REF!="four",1,0)</f>
        <v>#REF!</v>
      </c>
      <c r="U6" s="214" t="e">
        <f>IF(#REF!="correct",1,0)</f>
        <v>#REF!</v>
      </c>
      <c r="V6" s="214" t="e">
        <f>IF(#REF!="correct",1,0)</f>
        <v>#REF!</v>
      </c>
      <c r="W6" s="214" t="e">
        <f>IF(#REF!="correct",1,0)</f>
        <v>#REF!</v>
      </c>
      <c r="X6" s="214" t="e">
        <f>IF(#REF!="correct",1,0)</f>
        <v>#REF!</v>
      </c>
      <c r="Y6" s="214" t="e">
        <f>IF(#REF!="correct",1,0)</f>
        <v>#REF!</v>
      </c>
      <c r="Z6" s="214" t="e">
        <f>IF(#REF!="correct",1,0)</f>
        <v>#REF!</v>
      </c>
      <c r="AA6" s="214" t="e">
        <f>IF(#REF!="correct",1,0)</f>
        <v>#REF!</v>
      </c>
      <c r="AB6" s="214" t="e">
        <f>IF(#REF!="correct",1,0)</f>
        <v>#REF!</v>
      </c>
      <c r="AC6" s="214" t="e">
        <f>IF(#REF!="correct",1,0)</f>
        <v>#REF!</v>
      </c>
      <c r="AD6" s="214" t="e">
        <f>IF(#REF!="correct",1,0)</f>
        <v>#REF!</v>
      </c>
      <c r="AE6" s="214" t="e">
        <f>IF(#REF!="correct",1,0)</f>
        <v>#REF!</v>
      </c>
      <c r="AF6" s="214" t="e">
        <f>IF(#REF!="correct",1,0)</f>
        <v>#REF!</v>
      </c>
      <c r="AG6" s="214" t="e">
        <f>IF(#REF!="correct",1,0)</f>
        <v>#REF!</v>
      </c>
      <c r="AH6" s="214" t="e">
        <f>IF(#REF!="correct",1,0)</f>
        <v>#REF!</v>
      </c>
      <c r="AI6" s="214" t="e">
        <f>IF(#REF!="correct",1,0)</f>
        <v>#REF!</v>
      </c>
      <c r="AJ6" s="214" t="e">
        <f>IF(#REF!="correct",1,0)</f>
        <v>#REF!</v>
      </c>
      <c r="AK6" s="214" t="e">
        <f>#REF!</f>
        <v>#REF!</v>
      </c>
      <c r="AL6" s="214"/>
      <c r="AM6" s="214" t="e">
        <f>IF(#REF!=1,1,0)</f>
        <v>#REF!</v>
      </c>
      <c r="AN6" s="214" t="e">
        <f>IF(#REF!=2,1,0)</f>
        <v>#REF!</v>
      </c>
      <c r="AO6" s="214" t="e">
        <f>IF(#REF!=2,1,0)</f>
        <v>#REF!</v>
      </c>
      <c r="AP6" s="214" t="e">
        <f>IF(#REF!=2,1,0)</f>
        <v>#REF!</v>
      </c>
      <c r="AQ6" s="214" t="e">
        <f>IF(#REF!=2,1,0)</f>
        <v>#REF!</v>
      </c>
      <c r="AR6" s="214" t="e">
        <f>IF(#REF!=3,1,0)</f>
        <v>#REF!</v>
      </c>
      <c r="AS6" s="214" t="e">
        <f>IF(#REF!=2,1,0)</f>
        <v>#REF!</v>
      </c>
      <c r="AT6" s="214" t="e">
        <f>IF(#REF!=1,1,0)</f>
        <v>#REF!</v>
      </c>
      <c r="AU6" s="214" t="e">
        <f>IF(#REF!=3,1,0)</f>
        <v>#REF!</v>
      </c>
      <c r="AV6" s="214" t="e">
        <f>IF(#REF!=4,1,0)</f>
        <v>#REF!</v>
      </c>
      <c r="AW6" s="214" t="e">
        <f>IF(#REF!=4,1,0)</f>
        <v>#REF!</v>
      </c>
      <c r="AX6" s="214" t="e">
        <f>IF(#REF!=1,1,0)</f>
        <v>#REF!</v>
      </c>
      <c r="AY6" s="214" t="e">
        <f>IF(#REF!=2,1,0)</f>
        <v>#REF!</v>
      </c>
      <c r="AZ6" s="214" t="e">
        <f>IF(#REF!=1,1,0)</f>
        <v>#REF!</v>
      </c>
      <c r="BA6" s="214" t="e">
        <f>IF(#REF!=2,1,0)</f>
        <v>#REF!</v>
      </c>
      <c r="BB6" s="214" t="e">
        <f>IF(#REF!="obligatoire",1,0)</f>
        <v>#REF!</v>
      </c>
      <c r="BC6" s="214" t="e">
        <f>IF(#REF!="plusieurs cycles",1,0)</f>
        <v>#REF!</v>
      </c>
      <c r="BD6" s="214" t="e">
        <f>IF(#REF!="cerveau",1,0)</f>
        <v>#REF!</v>
      </c>
      <c r="BE6" s="214" t="e">
        <f>IF(#REF!="énergie",1,0)</f>
        <v>#REF!</v>
      </c>
      <c r="BF6" s="214" t="e">
        <f>IF(#REF!="chez eux",1,0)</f>
        <v>#REF!</v>
      </c>
      <c r="BG6" s="214" t="e">
        <f>IF(#REF!="après-midi",1,0)</f>
        <v>#REF!</v>
      </c>
      <c r="BH6" s="214" t="e">
        <f>IF(#REF!="barrage",1,0)</f>
        <v>#REF!</v>
      </c>
      <c r="BI6" s="214" t="e">
        <f>IF(#REF!="se baigner",1,0)</f>
        <v>#REF!</v>
      </c>
      <c r="BJ6" s="214" t="e">
        <f>IF(#REF!="correct",1,0)</f>
        <v>#REF!</v>
      </c>
      <c r="BK6" s="214" t="e">
        <f>IF(#REF!="correct",1,0)</f>
        <v>#REF!</v>
      </c>
      <c r="BL6" s="214" t="e">
        <f>IF(#REF!="correct",1,0)</f>
        <v>#REF!</v>
      </c>
      <c r="BM6" s="214" t="e">
        <f>IF(#REF!="correct",1,0)</f>
        <v>#REF!</v>
      </c>
      <c r="BN6" s="214" t="e">
        <f>IF(#REF!="correct",1,0)</f>
        <v>#REF!</v>
      </c>
      <c r="BO6" s="214" t="e">
        <f>IF(#REF!="correct",1,0)</f>
        <v>#REF!</v>
      </c>
      <c r="BP6" s="214" t="e">
        <f>IF(#REF!="correct",1,0)</f>
        <v>#REF!</v>
      </c>
      <c r="BQ6" s="214" t="e">
        <f>IF(#REF!="correct",1,0)</f>
        <v>#REF!</v>
      </c>
      <c r="BR6" s="214" t="e">
        <f>IF(#REF!="correct",1,0)</f>
        <v>#REF!</v>
      </c>
      <c r="BS6" s="214" t="e">
        <f>IF(#REF!="correct",1,0)</f>
        <v>#REF!</v>
      </c>
      <c r="BT6" s="214" t="e">
        <f>IF(#REF!="correct",1,0)</f>
        <v>#REF!</v>
      </c>
      <c r="BU6" s="214"/>
      <c r="BV6" s="214" t="e">
        <f>IF(#REF!="x",1,0)</f>
        <v>#REF!</v>
      </c>
      <c r="BW6" s="214" t="e">
        <f>IF(#REF!="x",1,0)</f>
        <v>#REF!</v>
      </c>
      <c r="BX6" s="214" t="e">
        <f>IF(#REF!="x",1,0)</f>
        <v>#REF!</v>
      </c>
      <c r="BY6" s="214" t="e">
        <f>IF(#REF!="x",1,0)</f>
        <v>#REF!</v>
      </c>
      <c r="BZ6" s="214" t="e">
        <f>IF(#REF!="x",1,0)</f>
        <v>#REF!</v>
      </c>
      <c r="CA6" s="214"/>
      <c r="CB6" s="214" t="e">
        <f>IF(#REF!="x",1,0)</f>
        <v>#REF!</v>
      </c>
      <c r="CC6" s="214" t="e">
        <f>IF(#REF!="x",1,0)</f>
        <v>#REF!</v>
      </c>
      <c r="CD6" s="214" t="e">
        <f>IF(#REF!="x",1,0)</f>
        <v>#REF!</v>
      </c>
      <c r="CE6" s="214" t="e">
        <f>IF(#REF!="x",1,0)</f>
        <v>#REF!</v>
      </c>
      <c r="CF6" s="214" t="e">
        <f>IF(#REF!="x",1,0)</f>
        <v>#REF!</v>
      </c>
      <c r="CG6" s="214"/>
      <c r="CH6" s="214" t="e">
        <f>IF(#REF!="x",1,0)</f>
        <v>#REF!</v>
      </c>
      <c r="CI6" s="214" t="e">
        <f>IF(#REF!="x",1,0)</f>
        <v>#REF!</v>
      </c>
      <c r="CJ6" s="214" t="e">
        <f>IF(#REF!="x",1,0)</f>
        <v>#REF!</v>
      </c>
      <c r="CK6" s="214" t="e">
        <f>IF(#REF!="x",1,0)</f>
        <v>#REF!</v>
      </c>
      <c r="CL6" s="214" t="e">
        <f>IF(#REF!="x",1,0)</f>
        <v>#REF!</v>
      </c>
      <c r="CM6" s="214"/>
      <c r="CN6" s="214" t="e">
        <f>IF(#REF!="x",1,0)</f>
        <v>#REF!</v>
      </c>
      <c r="CO6" s="214" t="e">
        <f>IF(#REF!="x",1,0)</f>
        <v>#REF!</v>
      </c>
      <c r="CP6" s="214" t="e">
        <f>IF(#REF!="x",1,0)</f>
        <v>#REF!</v>
      </c>
      <c r="CQ6" s="214" t="e">
        <f>IF(#REF!="x",1,0)</f>
        <v>#REF!</v>
      </c>
      <c r="CR6" s="214" t="e">
        <f>IF(#REF!="x",1,0)</f>
        <v>#REF!</v>
      </c>
      <c r="CS6" s="214"/>
      <c r="CT6" s="214" t="e">
        <f>IF(#REF!="x",1,0)</f>
        <v>#REF!</v>
      </c>
      <c r="CU6" s="214" t="e">
        <f>IF(#REF!="x",1,0)</f>
        <v>#REF!</v>
      </c>
      <c r="CV6" s="214" t="e">
        <f>IF(#REF!="x",1,0)</f>
        <v>#REF!</v>
      </c>
      <c r="CW6" s="214" t="e">
        <f>IF(#REF!="x",1,0)</f>
        <v>#REF!</v>
      </c>
      <c r="CX6" s="214" t="e">
        <f>IF(#REF!="x",1,0)</f>
        <v>#REF!</v>
      </c>
      <c r="CY6" s="214"/>
      <c r="CZ6" s="214" t="e">
        <f>IF(#REF!="x",1,0)</f>
        <v>#REF!</v>
      </c>
      <c r="DA6" s="214" t="e">
        <f>IF(#REF!="x",1,0)</f>
        <v>#REF!</v>
      </c>
      <c r="DB6" s="214" t="e">
        <f>IF(#REF!="x",1,0)</f>
        <v>#REF!</v>
      </c>
      <c r="DC6" s="214" t="e">
        <f>IF(#REF!="x",1,0)</f>
        <v>#REF!</v>
      </c>
      <c r="DD6" s="214" t="e">
        <f>IF(#REF!="x",1,0)</f>
        <v>#REF!</v>
      </c>
      <c r="DE6" s="214"/>
      <c r="DF6" s="214" t="e">
        <f>IF(#REF!="x",1,0)</f>
        <v>#REF!</v>
      </c>
      <c r="DG6" s="214" t="e">
        <f>IF(#REF!="x",1,0)</f>
        <v>#REF!</v>
      </c>
      <c r="DH6" s="214" t="e">
        <f>IF(#REF!="x",1,0)</f>
        <v>#REF!</v>
      </c>
      <c r="DI6" s="214" t="e">
        <f>IF(#REF!="x",1,0)</f>
        <v>#REF!</v>
      </c>
      <c r="DJ6" s="214" t="e">
        <f>IF(#REF!="x",1,0)</f>
        <v>#REF!</v>
      </c>
      <c r="DK6" s="214"/>
      <c r="DL6" s="214" t="e">
        <f>IF(#REF!="x",1,0)</f>
        <v>#REF!</v>
      </c>
      <c r="DM6" s="214" t="e">
        <f>IF(#REF!="x",1,0)</f>
        <v>#REF!</v>
      </c>
      <c r="DN6" s="214" t="e">
        <f>IF(#REF!="x",1,0)</f>
        <v>#REF!</v>
      </c>
      <c r="DO6" s="214" t="e">
        <f>IF(#REF!="x",1,0)</f>
        <v>#REF!</v>
      </c>
      <c r="DP6" s="214" t="e">
        <f>IF(#REF!="x",1,0)</f>
        <v>#REF!</v>
      </c>
      <c r="DQ6" s="214"/>
      <c r="DR6" s="214" t="e">
        <f>IF(#REF!="x",1,0)</f>
        <v>#REF!</v>
      </c>
      <c r="DS6" s="214" t="e">
        <f>IF(#REF!="x",1,0)</f>
        <v>#REF!</v>
      </c>
      <c r="DT6" s="214" t="e">
        <f>IF(#REF!="x",1,0)</f>
        <v>#REF!</v>
      </c>
      <c r="DU6" s="214" t="e">
        <f>IF(#REF!="x",1,0)</f>
        <v>#REF!</v>
      </c>
      <c r="DV6" s="214" t="e">
        <f>IF(#REF!="x",1,0)</f>
        <v>#REF!</v>
      </c>
      <c r="DW6" s="214"/>
      <c r="DX6" s="214" t="e">
        <f>IF(#REF!="x",1,0)</f>
        <v>#REF!</v>
      </c>
      <c r="DY6" s="214" t="e">
        <f>IF(#REF!="x",1,0)</f>
        <v>#REF!</v>
      </c>
      <c r="DZ6" s="214" t="e">
        <f>IF(#REF!="x",1,0)</f>
        <v>#REF!</v>
      </c>
      <c r="EA6" s="214" t="e">
        <f>IF(#REF!="x",1,0)</f>
        <v>#REF!</v>
      </c>
      <c r="EB6" s="214" t="e">
        <f>IF(#REF!="x",1,0)</f>
        <v>#REF!</v>
      </c>
      <c r="EC6" s="214"/>
      <c r="ED6" s="214" t="e">
        <f>IF(#REF!="x",1,0)</f>
        <v>#REF!</v>
      </c>
      <c r="EE6" s="214" t="e">
        <f>IF(#REF!="x",1,0)</f>
        <v>#REF!</v>
      </c>
      <c r="EF6" s="214" t="e">
        <f>IF(#REF!="x",1,0)</f>
        <v>#REF!</v>
      </c>
      <c r="EG6" s="214" t="e">
        <f>IF(#REF!="x",1,0)</f>
        <v>#REF!</v>
      </c>
      <c r="EH6" s="214" t="e">
        <f>IF(#REF!="x",1,0)</f>
        <v>#REF!</v>
      </c>
      <c r="EI6" s="214"/>
      <c r="EJ6" s="214" t="e">
        <f>IF(#REF!="x",1,0)</f>
        <v>#REF!</v>
      </c>
      <c r="EK6" s="214" t="e">
        <f>IF(#REF!="x",1,0)</f>
        <v>#REF!</v>
      </c>
      <c r="EL6" s="214" t="e">
        <f>IF(#REF!="x",1,0)</f>
        <v>#REF!</v>
      </c>
      <c r="EM6" s="214" t="e">
        <f>IF(#REF!="x",1,0)</f>
        <v>#REF!</v>
      </c>
      <c r="EN6" s="214" t="e">
        <f>IF(#REF!="x",1,0)</f>
        <v>#REF!</v>
      </c>
      <c r="EO6" s="214"/>
      <c r="EP6" s="214"/>
      <c r="EQ6" s="214"/>
      <c r="ER6" s="214"/>
      <c r="ES6" s="214" t="e">
        <f>#REF!</f>
        <v>#REF!</v>
      </c>
      <c r="ET6" s="214" t="e">
        <f>IF(#REF!="correct",1,0)</f>
        <v>#REF!</v>
      </c>
      <c r="EU6" s="214" t="e">
        <f>IF(#REF!="correct",1,0)</f>
        <v>#REF!</v>
      </c>
      <c r="EV6" s="214" t="e">
        <f>IF(#REF!="correct",1,0)</f>
        <v>#REF!</v>
      </c>
      <c r="EW6" s="214" t="e">
        <f>IF(#REF!="correct",1,0)</f>
        <v>#REF!</v>
      </c>
      <c r="EX6" s="214" t="e">
        <f>IF(#REF!="correct",1,0)</f>
        <v>#REF!</v>
      </c>
      <c r="EY6" s="214" t="e">
        <f>IF(#REF!="correct",1,0)</f>
        <v>#REF!</v>
      </c>
      <c r="EZ6" s="214" t="e">
        <f>IF(#REF!="correct",1,0)</f>
        <v>#REF!</v>
      </c>
      <c r="FA6" s="214" t="e">
        <f>IF(#REF!="correct",1,0)</f>
        <v>#REF!</v>
      </c>
      <c r="FB6" s="214" t="e">
        <f>IF(#REF!="correct",1,0)</f>
        <v>#REF!</v>
      </c>
      <c r="FC6" s="214" t="e">
        <f>IF(#REF!="correct",1,0)</f>
        <v>#REF!</v>
      </c>
      <c r="FD6" s="214" t="e">
        <f>IF(#REF!="correct",1,0)</f>
        <v>#REF!</v>
      </c>
      <c r="FE6" s="214" t="e">
        <f>IF(#REF!="correct",1,0)</f>
        <v>#REF!</v>
      </c>
      <c r="FF6" s="214" t="e">
        <f>IF(#REF!="correct",1,0)</f>
        <v>#REF!</v>
      </c>
      <c r="FG6" s="214" t="e">
        <f>IF(#REF!="correct",1,0)</f>
        <v>#REF!</v>
      </c>
      <c r="FH6" s="214" t="e">
        <f>IF(#REF!="correct",1,0)</f>
        <v>#REF!</v>
      </c>
      <c r="FI6" s="214" t="e">
        <f>IF(#REF!="correct",1,0)</f>
        <v>#REF!</v>
      </c>
      <c r="FJ6" s="214" t="e">
        <f>IF(#REF!="correct",1,0)</f>
        <v>#REF!</v>
      </c>
      <c r="FK6" s="214" t="e">
        <f>IF(#REF!="correct",1,0)</f>
        <v>#REF!</v>
      </c>
      <c r="FL6" s="214" t="e">
        <f>IF(#REF!="correct",1,0)</f>
        <v>#REF!</v>
      </c>
      <c r="FM6" s="214" t="e">
        <f>IF(#REF!="correct",1,0)</f>
        <v>#REF!</v>
      </c>
      <c r="FN6" s="214" t="e">
        <f>#REF!</f>
        <v>#REF!</v>
      </c>
      <c r="FO6" s="214"/>
      <c r="FP6" s="214"/>
      <c r="FQ6" s="214" t="e">
        <f>#REF!</f>
        <v>#REF!</v>
      </c>
      <c r="FR6" s="214"/>
      <c r="FS6" s="214"/>
      <c r="FT6" s="214" t="e">
        <f>#REF!</f>
        <v>#REF!</v>
      </c>
      <c r="FU6" s="214"/>
      <c r="FV6" s="214" t="e">
        <f>IF(#REF!="correct",1,0)</f>
        <v>#REF!</v>
      </c>
      <c r="FW6" s="214" t="e">
        <f>IF(#REF!="correct",1,0)</f>
        <v>#REF!</v>
      </c>
      <c r="FX6" s="214" t="e">
        <f>IF(#REF!="correct",1,0)</f>
        <v>#REF!</v>
      </c>
      <c r="FY6" s="214" t="e">
        <f>IF(#REF!="correct",1,0)</f>
        <v>#REF!</v>
      </c>
      <c r="FZ6" s="214" t="e">
        <f>IF(#REF!=36,1,0)</f>
        <v>#REF!</v>
      </c>
      <c r="GA6" s="214" t="e">
        <f>IF(#REF!=34,1,0)</f>
        <v>#REF!</v>
      </c>
      <c r="GB6" s="214" t="e">
        <f>IF(#REF!=60,1,0)</f>
        <v>#REF!</v>
      </c>
      <c r="GC6" s="214" t="e">
        <f>IF(#REF!=70,1,0)</f>
        <v>#REF!</v>
      </c>
      <c r="GD6" s="214" t="e">
        <f>IF(OR(#REF!=80,#REF!=81),1,0)</f>
        <v>#REF!</v>
      </c>
      <c r="GE6" s="214" t="e">
        <f>IF(OR(#REF!=82,#REF!=83),1,0)</f>
        <v>#REF!</v>
      </c>
      <c r="GF6" s="214" t="e">
        <f>IF(OR(#REF!=10,#REF!=12),1,0)</f>
        <v>#REF!</v>
      </c>
      <c r="GG6" s="214" t="e">
        <f>IF(OR(#REF!=40,#REF!=41),1,0)</f>
        <v>#REF!</v>
      </c>
      <c r="GH6" s="214" t="e">
        <f>IF(OR(#REF!=45,#REF!=46),1,0)</f>
        <v>#REF!</v>
      </c>
      <c r="GI6" s="214" t="e">
        <f>IF(OR(#REF!=38,#REF!=39),1,0)</f>
        <v>#REF!</v>
      </c>
      <c r="GJ6" s="214" t="e">
        <f>IF(OR(#REF!=32,#REF!=35,#REF!=37),1,0)</f>
        <v>#REF!</v>
      </c>
      <c r="GK6" s="214" t="e">
        <f>IF(OR(#REF!=14,#REF!=15),1,0)</f>
        <v>#REF!</v>
      </c>
      <c r="GL6" s="214" t="e">
        <f>IF(OR(#REF!=23,#REF!=24),1,0)</f>
        <v>#REF!</v>
      </c>
      <c r="GM6" s="214" t="e">
        <f>IF(OR(#REF!=27,#REF!=28),1,0)</f>
        <v>#REF!</v>
      </c>
      <c r="GN6" s="214" t="e">
        <f>IF(OR(#REF!=40,#REF!=42),1,0)</f>
        <v>#REF!</v>
      </c>
      <c r="GO6" s="214" t="e">
        <f>IF(#REF!="correct",1,0)</f>
        <v>#REF!</v>
      </c>
      <c r="GP6" s="214" t="e">
        <f>IF(#REF!="correct",1,0)</f>
        <v>#REF!</v>
      </c>
      <c r="GQ6" s="214" t="e">
        <f>IF(#REF!="correct",1,0)</f>
        <v>#REF!</v>
      </c>
      <c r="GR6" s="214" t="e">
        <f>IF(#REF!="correct",1,0)</f>
        <v>#REF!</v>
      </c>
      <c r="GS6" s="214" t="e">
        <f>IF(#REF!="correct",1,0)</f>
        <v>#REF!</v>
      </c>
      <c r="GT6" s="214" t="e">
        <f>IF(#REF!="correct",1,0)</f>
        <v>#REF!</v>
      </c>
      <c r="GU6" s="214" t="e">
        <f>IF(#REF!="correct",1,0)</f>
        <v>#REF!</v>
      </c>
      <c r="GV6" s="214" t="e">
        <f>IF(#REF!="correct",1,0)</f>
        <v>#REF!</v>
      </c>
      <c r="GW6" s="214" t="e">
        <f>IF(#REF!="correct",1,0)</f>
        <v>#REF!</v>
      </c>
      <c r="GX6" s="214" t="e">
        <f>IF(#REF!="correct",1,0)</f>
        <v>#REF!</v>
      </c>
      <c r="GY6" s="214" t="e">
        <f>IF(#REF!="correct",1,0)</f>
        <v>#REF!</v>
      </c>
      <c r="GZ6" s="214" t="e">
        <f>IF(#REF!="correct",1,0)</f>
        <v>#REF!</v>
      </c>
      <c r="HA6" s="214" t="e">
        <f>IF(#REF!="correct",1,0)</f>
        <v>#REF!</v>
      </c>
      <c r="HB6" s="214" t="e">
        <f>IF(#REF!="correct",1,0)</f>
        <v>#REF!</v>
      </c>
      <c r="HC6" s="214" t="e">
        <f>IF(#REF!="correct",1,0)</f>
        <v>#REF!</v>
      </c>
      <c r="HD6" s="214" t="e">
        <f>IF(#REF!="correct",1,0)</f>
        <v>#REF!</v>
      </c>
      <c r="HE6" s="214" t="e">
        <f>IF(#REF!="correct",1,0)</f>
        <v>#REF!</v>
      </c>
      <c r="HF6" s="214" t="e">
        <f>IF(#REF!="correct",1,0)</f>
        <v>#REF!</v>
      </c>
      <c r="HG6" s="214" t="e">
        <f>IF(#REF!="correct",1,0)</f>
        <v>#REF!</v>
      </c>
      <c r="HH6" s="214" t="e">
        <f>IF(#REF!="correct",1,0)</f>
        <v>#REF!</v>
      </c>
      <c r="HI6" s="214" t="e">
        <f>IF(#REF!="correct",1,0)</f>
        <v>#REF!</v>
      </c>
      <c r="HJ6" s="214" t="e">
        <f>IF(#REF!="correct",1,0)</f>
        <v>#REF!</v>
      </c>
      <c r="HK6" s="214" t="e">
        <f>IF(#REF!="correct",1,0)</f>
        <v>#REF!</v>
      </c>
      <c r="HL6" s="214" t="e">
        <f>IF(#REF!="correct",1,0)</f>
        <v>#REF!</v>
      </c>
      <c r="HM6" s="214" t="e">
        <f>IF(#REF!="correct",1,0)</f>
        <v>#REF!</v>
      </c>
      <c r="HN6" s="214" t="e">
        <f>IF(#REF!="correct",1,0)</f>
        <v>#REF!</v>
      </c>
      <c r="HO6" s="214" t="e">
        <f>IF(#REF!="correct",1,0)</f>
        <v>#REF!</v>
      </c>
      <c r="HP6" s="214" t="e">
        <f>IF(#REF!="correct",1,0)</f>
        <v>#REF!</v>
      </c>
      <c r="HQ6" s="214" t="e">
        <f>IF(#REF!="correct",1,0)</f>
        <v>#REF!</v>
      </c>
      <c r="HR6" s="214" t="e">
        <f>IF(#REF!="correct",1,0)</f>
        <v>#REF!</v>
      </c>
      <c r="HS6" s="214" t="e">
        <f>IF(#REF!="correct",1,0)</f>
        <v>#REF!</v>
      </c>
      <c r="HT6" s="214" t="e">
        <f>IF(#REF!="correct",1,0)</f>
        <v>#REF!</v>
      </c>
      <c r="HU6" s="214" t="e">
        <f>IF(#REF!="correct",1,0)</f>
        <v>#REF!</v>
      </c>
      <c r="HV6" s="214" t="e">
        <f>IF(#REF!="correct",1,0)</f>
        <v>#REF!</v>
      </c>
      <c r="HW6" s="214" t="e">
        <f>IF(#REF!="correct",1,0)</f>
        <v>#REF!</v>
      </c>
      <c r="HX6" s="214" t="e">
        <f>IF(#REF!="correct",1,0)</f>
        <v>#REF!</v>
      </c>
      <c r="HY6" s="214" t="e">
        <f>IF(#REF!="correct",1,0)</f>
        <v>#REF!</v>
      </c>
      <c r="HZ6" s="214" t="e">
        <f>IF(#REF!="correct",1,0)</f>
        <v>#REF!</v>
      </c>
      <c r="IA6" s="214" t="e">
        <f>IF(#REF!="correct",1,0)</f>
        <v>#REF!</v>
      </c>
    </row>
    <row r="7" spans="1:235">
      <c r="A7" s="47">
        <f>Classe!B14</f>
        <v>0</v>
      </c>
      <c r="B7" s="47">
        <f>Classe!C14</f>
        <v>0</v>
      </c>
      <c r="C7" s="214" t="e">
        <f>IF(#REF!=3,1,0)</f>
        <v>#REF!</v>
      </c>
      <c r="D7" s="214" t="e">
        <f>IF(#REF!=4,1,0)</f>
        <v>#REF!</v>
      </c>
      <c r="E7" s="214" t="e">
        <f>IF(#REF!=2,1,0)</f>
        <v>#REF!</v>
      </c>
      <c r="F7" s="214" t="e">
        <f>IF(#REF!=1,1,0)</f>
        <v>#REF!</v>
      </c>
      <c r="G7" s="214" t="e">
        <f>IF(#REF!=4,1,0)</f>
        <v>#REF!</v>
      </c>
      <c r="H7" s="214" t="e">
        <f>IF(#REF!=1,1,0)</f>
        <v>#REF!</v>
      </c>
      <c r="I7" s="214" t="e">
        <f>IF(#REF!=2,1,0)</f>
        <v>#REF!</v>
      </c>
      <c r="J7" s="214" t="e">
        <f>IF(#REF!=3,1,0)</f>
        <v>#REF!</v>
      </c>
      <c r="K7" s="214" t="e">
        <f>IF(#REF!=1,1,0)</f>
        <v>#REF!</v>
      </c>
      <c r="L7" s="214" t="e">
        <f>IF(#REF!=1,1,0)</f>
        <v>#REF!</v>
      </c>
      <c r="M7" s="214" t="e">
        <f>IF(#REF!=4,1,0)</f>
        <v>#REF!</v>
      </c>
      <c r="N7" s="214" t="e">
        <f>IF(#REF!=3,1,0)</f>
        <v>#REF!</v>
      </c>
      <c r="O7" s="214" t="e">
        <f>IF(#REF!=3,1,0)</f>
        <v>#REF!</v>
      </c>
      <c r="P7" s="214" t="e">
        <f>IF(#REF!=3,1,0)</f>
        <v>#REF!</v>
      </c>
      <c r="Q7" s="214" t="e">
        <f>IF(#REF!="recette",1,0)</f>
        <v>#REF!</v>
      </c>
      <c r="R7" s="214" t="e">
        <f>IF(#REF!="tarte aux pommes",1,0)</f>
        <v>#REF!</v>
      </c>
      <c r="S7" s="214" t="e">
        <f>IF(#REF!="compote",1,0)</f>
        <v>#REF!</v>
      </c>
      <c r="T7" s="214" t="e">
        <f>IF(#REF!="four",1,0)</f>
        <v>#REF!</v>
      </c>
      <c r="U7" s="214" t="e">
        <f>IF(#REF!="correct",1,0)</f>
        <v>#REF!</v>
      </c>
      <c r="V7" s="214" t="e">
        <f>IF(#REF!="correct",1,0)</f>
        <v>#REF!</v>
      </c>
      <c r="W7" s="214" t="e">
        <f>IF(#REF!="correct",1,0)</f>
        <v>#REF!</v>
      </c>
      <c r="X7" s="214" t="e">
        <f>IF(#REF!="correct",1,0)</f>
        <v>#REF!</v>
      </c>
      <c r="Y7" s="214" t="e">
        <f>IF(#REF!="correct",1,0)</f>
        <v>#REF!</v>
      </c>
      <c r="Z7" s="214" t="e">
        <f>IF(#REF!="correct",1,0)</f>
        <v>#REF!</v>
      </c>
      <c r="AA7" s="214" t="e">
        <f>IF(#REF!="correct",1,0)</f>
        <v>#REF!</v>
      </c>
      <c r="AB7" s="214" t="e">
        <f>IF(#REF!="correct",1,0)</f>
        <v>#REF!</v>
      </c>
      <c r="AC7" s="214" t="e">
        <f>IF(#REF!="correct",1,0)</f>
        <v>#REF!</v>
      </c>
      <c r="AD7" s="214" t="e">
        <f>IF(#REF!="correct",1,0)</f>
        <v>#REF!</v>
      </c>
      <c r="AE7" s="214" t="e">
        <f>IF(#REF!="correct",1,0)</f>
        <v>#REF!</v>
      </c>
      <c r="AF7" s="214" t="e">
        <f>IF(#REF!="correct",1,0)</f>
        <v>#REF!</v>
      </c>
      <c r="AG7" s="214" t="e">
        <f>IF(#REF!="correct",1,0)</f>
        <v>#REF!</v>
      </c>
      <c r="AH7" s="214" t="e">
        <f>IF(#REF!="correct",1,0)</f>
        <v>#REF!</v>
      </c>
      <c r="AI7" s="214" t="e">
        <f>IF(#REF!="correct",1,0)</f>
        <v>#REF!</v>
      </c>
      <c r="AJ7" s="214" t="e">
        <f>IF(#REF!="correct",1,0)</f>
        <v>#REF!</v>
      </c>
      <c r="AK7" s="214" t="e">
        <f>#REF!</f>
        <v>#REF!</v>
      </c>
      <c r="AL7" s="214"/>
      <c r="AM7" s="214" t="e">
        <f>IF(#REF!=1,1,0)</f>
        <v>#REF!</v>
      </c>
      <c r="AN7" s="214" t="e">
        <f>IF(#REF!=2,1,0)</f>
        <v>#REF!</v>
      </c>
      <c r="AO7" s="214" t="e">
        <f>IF(#REF!=2,1,0)</f>
        <v>#REF!</v>
      </c>
      <c r="AP7" s="214" t="e">
        <f>IF(#REF!=2,1,0)</f>
        <v>#REF!</v>
      </c>
      <c r="AQ7" s="214" t="e">
        <f>IF(#REF!=2,1,0)</f>
        <v>#REF!</v>
      </c>
      <c r="AR7" s="214" t="e">
        <f>IF(#REF!=3,1,0)</f>
        <v>#REF!</v>
      </c>
      <c r="AS7" s="214" t="e">
        <f>IF(#REF!=2,1,0)</f>
        <v>#REF!</v>
      </c>
      <c r="AT7" s="214" t="e">
        <f>IF(#REF!=1,1,0)</f>
        <v>#REF!</v>
      </c>
      <c r="AU7" s="214" t="e">
        <f>IF(#REF!=3,1,0)</f>
        <v>#REF!</v>
      </c>
      <c r="AV7" s="214" t="e">
        <f>IF(#REF!=4,1,0)</f>
        <v>#REF!</v>
      </c>
      <c r="AW7" s="214" t="e">
        <f>IF(#REF!=4,1,0)</f>
        <v>#REF!</v>
      </c>
      <c r="AX7" s="214" t="e">
        <f>IF(#REF!=1,1,0)</f>
        <v>#REF!</v>
      </c>
      <c r="AY7" s="214" t="e">
        <f>IF(#REF!=2,1,0)</f>
        <v>#REF!</v>
      </c>
      <c r="AZ7" s="214" t="e">
        <f>IF(#REF!=1,1,0)</f>
        <v>#REF!</v>
      </c>
      <c r="BA7" s="214" t="e">
        <f>IF(#REF!=2,1,0)</f>
        <v>#REF!</v>
      </c>
      <c r="BB7" s="214" t="e">
        <f>IF(#REF!="obligatoire",1,0)</f>
        <v>#REF!</v>
      </c>
      <c r="BC7" s="214" t="e">
        <f>IF(#REF!="plusieurs cycles",1,0)</f>
        <v>#REF!</v>
      </c>
      <c r="BD7" s="214" t="e">
        <f>IF(#REF!="cerveau",1,0)</f>
        <v>#REF!</v>
      </c>
      <c r="BE7" s="214" t="e">
        <f>IF(#REF!="énergie",1,0)</f>
        <v>#REF!</v>
      </c>
      <c r="BF7" s="214" t="e">
        <f>IF(#REF!="chez eux",1,0)</f>
        <v>#REF!</v>
      </c>
      <c r="BG7" s="214" t="e">
        <f>IF(#REF!="après-midi",1,0)</f>
        <v>#REF!</v>
      </c>
      <c r="BH7" s="214" t="e">
        <f>IF(#REF!="barrage",1,0)</f>
        <v>#REF!</v>
      </c>
      <c r="BI7" s="214" t="e">
        <f>IF(#REF!="se baigner",1,0)</f>
        <v>#REF!</v>
      </c>
      <c r="BJ7" s="214" t="e">
        <f>IF(#REF!="correct",1,0)</f>
        <v>#REF!</v>
      </c>
      <c r="BK7" s="214" t="e">
        <f>IF(#REF!="correct",1,0)</f>
        <v>#REF!</v>
      </c>
      <c r="BL7" s="214" t="e">
        <f>IF(#REF!="correct",1,0)</f>
        <v>#REF!</v>
      </c>
      <c r="BM7" s="214" t="e">
        <f>IF(#REF!="correct",1,0)</f>
        <v>#REF!</v>
      </c>
      <c r="BN7" s="214" t="e">
        <f>IF(#REF!="correct",1,0)</f>
        <v>#REF!</v>
      </c>
      <c r="BO7" s="214" t="e">
        <f>IF(#REF!="correct",1,0)</f>
        <v>#REF!</v>
      </c>
      <c r="BP7" s="214" t="e">
        <f>IF(#REF!="correct",1,0)</f>
        <v>#REF!</v>
      </c>
      <c r="BQ7" s="214" t="e">
        <f>IF(#REF!="correct",1,0)</f>
        <v>#REF!</v>
      </c>
      <c r="BR7" s="214" t="e">
        <f>IF(#REF!="correct",1,0)</f>
        <v>#REF!</v>
      </c>
      <c r="BS7" s="214" t="e">
        <f>IF(#REF!="correct",1,0)</f>
        <v>#REF!</v>
      </c>
      <c r="BT7" s="214" t="e">
        <f>IF(#REF!="correct",1,0)</f>
        <v>#REF!</v>
      </c>
      <c r="BU7" s="214"/>
      <c r="BV7" s="214" t="e">
        <f>IF(#REF!="x",1,0)</f>
        <v>#REF!</v>
      </c>
      <c r="BW7" s="214" t="e">
        <f>IF(#REF!="x",1,0)</f>
        <v>#REF!</v>
      </c>
      <c r="BX7" s="214" t="e">
        <f>IF(#REF!="x",1,0)</f>
        <v>#REF!</v>
      </c>
      <c r="BY7" s="214" t="e">
        <f>IF(#REF!="x",1,0)</f>
        <v>#REF!</v>
      </c>
      <c r="BZ7" s="214" t="e">
        <f>IF(#REF!="x",1,0)</f>
        <v>#REF!</v>
      </c>
      <c r="CA7" s="214"/>
      <c r="CB7" s="214" t="e">
        <f>IF(#REF!="x",1,0)</f>
        <v>#REF!</v>
      </c>
      <c r="CC7" s="214" t="e">
        <f>IF(#REF!="x",1,0)</f>
        <v>#REF!</v>
      </c>
      <c r="CD7" s="214" t="e">
        <f>IF(#REF!="x",1,0)</f>
        <v>#REF!</v>
      </c>
      <c r="CE7" s="214" t="e">
        <f>IF(#REF!="x",1,0)</f>
        <v>#REF!</v>
      </c>
      <c r="CF7" s="214" t="e">
        <f>IF(#REF!="x",1,0)</f>
        <v>#REF!</v>
      </c>
      <c r="CG7" s="214"/>
      <c r="CH7" s="214" t="e">
        <f>IF(#REF!="x",1,0)</f>
        <v>#REF!</v>
      </c>
      <c r="CI7" s="214" t="e">
        <f>IF(#REF!="x",1,0)</f>
        <v>#REF!</v>
      </c>
      <c r="CJ7" s="214" t="e">
        <f>IF(#REF!="x",1,0)</f>
        <v>#REF!</v>
      </c>
      <c r="CK7" s="214" t="e">
        <f>IF(#REF!="x",1,0)</f>
        <v>#REF!</v>
      </c>
      <c r="CL7" s="214" t="e">
        <f>IF(#REF!="x",1,0)</f>
        <v>#REF!</v>
      </c>
      <c r="CM7" s="214"/>
      <c r="CN7" s="214" t="e">
        <f>IF(#REF!="x",1,0)</f>
        <v>#REF!</v>
      </c>
      <c r="CO7" s="214" t="e">
        <f>IF(#REF!="x",1,0)</f>
        <v>#REF!</v>
      </c>
      <c r="CP7" s="214" t="e">
        <f>IF(#REF!="x",1,0)</f>
        <v>#REF!</v>
      </c>
      <c r="CQ7" s="214" t="e">
        <f>IF(#REF!="x",1,0)</f>
        <v>#REF!</v>
      </c>
      <c r="CR7" s="214" t="e">
        <f>IF(#REF!="x",1,0)</f>
        <v>#REF!</v>
      </c>
      <c r="CS7" s="214"/>
      <c r="CT7" s="214" t="e">
        <f>IF(#REF!="x",1,0)</f>
        <v>#REF!</v>
      </c>
      <c r="CU7" s="214" t="e">
        <f>IF(#REF!="x",1,0)</f>
        <v>#REF!</v>
      </c>
      <c r="CV7" s="214" t="e">
        <f>IF(#REF!="x",1,0)</f>
        <v>#REF!</v>
      </c>
      <c r="CW7" s="214" t="e">
        <f>IF(#REF!="x",1,0)</f>
        <v>#REF!</v>
      </c>
      <c r="CX7" s="214" t="e">
        <f>IF(#REF!="x",1,0)</f>
        <v>#REF!</v>
      </c>
      <c r="CY7" s="214"/>
      <c r="CZ7" s="214" t="e">
        <f>IF(#REF!="x",1,0)</f>
        <v>#REF!</v>
      </c>
      <c r="DA7" s="214" t="e">
        <f>IF(#REF!="x",1,0)</f>
        <v>#REF!</v>
      </c>
      <c r="DB7" s="214" t="e">
        <f>IF(#REF!="x",1,0)</f>
        <v>#REF!</v>
      </c>
      <c r="DC7" s="214" t="e">
        <f>IF(#REF!="x",1,0)</f>
        <v>#REF!</v>
      </c>
      <c r="DD7" s="214" t="e">
        <f>IF(#REF!="x",1,0)</f>
        <v>#REF!</v>
      </c>
      <c r="DE7" s="214"/>
      <c r="DF7" s="214" t="e">
        <f>IF(#REF!="x",1,0)</f>
        <v>#REF!</v>
      </c>
      <c r="DG7" s="214" t="e">
        <f>IF(#REF!="x",1,0)</f>
        <v>#REF!</v>
      </c>
      <c r="DH7" s="214" t="e">
        <f>IF(#REF!="x",1,0)</f>
        <v>#REF!</v>
      </c>
      <c r="DI7" s="214" t="e">
        <f>IF(#REF!="x",1,0)</f>
        <v>#REF!</v>
      </c>
      <c r="DJ7" s="214" t="e">
        <f>IF(#REF!="x",1,0)</f>
        <v>#REF!</v>
      </c>
      <c r="DK7" s="214"/>
      <c r="DL7" s="214" t="e">
        <f>IF(#REF!="x",1,0)</f>
        <v>#REF!</v>
      </c>
      <c r="DM7" s="214" t="e">
        <f>IF(#REF!="x",1,0)</f>
        <v>#REF!</v>
      </c>
      <c r="DN7" s="214" t="e">
        <f>IF(#REF!="x",1,0)</f>
        <v>#REF!</v>
      </c>
      <c r="DO7" s="214" t="e">
        <f>IF(#REF!="x",1,0)</f>
        <v>#REF!</v>
      </c>
      <c r="DP7" s="214" t="e">
        <f>IF(#REF!="x",1,0)</f>
        <v>#REF!</v>
      </c>
      <c r="DQ7" s="214"/>
      <c r="DR7" s="214" t="e">
        <f>IF(#REF!="x",1,0)</f>
        <v>#REF!</v>
      </c>
      <c r="DS7" s="214" t="e">
        <f>IF(#REF!="x",1,0)</f>
        <v>#REF!</v>
      </c>
      <c r="DT7" s="214" t="e">
        <f>IF(#REF!="x",1,0)</f>
        <v>#REF!</v>
      </c>
      <c r="DU7" s="214" t="e">
        <f>IF(#REF!="x",1,0)</f>
        <v>#REF!</v>
      </c>
      <c r="DV7" s="214" t="e">
        <f>IF(#REF!="x",1,0)</f>
        <v>#REF!</v>
      </c>
      <c r="DW7" s="214"/>
      <c r="DX7" s="214" t="e">
        <f>IF(#REF!="x",1,0)</f>
        <v>#REF!</v>
      </c>
      <c r="DY7" s="214" t="e">
        <f>IF(#REF!="x",1,0)</f>
        <v>#REF!</v>
      </c>
      <c r="DZ7" s="214" t="e">
        <f>IF(#REF!="x",1,0)</f>
        <v>#REF!</v>
      </c>
      <c r="EA7" s="214" t="e">
        <f>IF(#REF!="x",1,0)</f>
        <v>#REF!</v>
      </c>
      <c r="EB7" s="214" t="e">
        <f>IF(#REF!="x",1,0)</f>
        <v>#REF!</v>
      </c>
      <c r="EC7" s="214"/>
      <c r="ED7" s="214" t="e">
        <f>IF(#REF!="x",1,0)</f>
        <v>#REF!</v>
      </c>
      <c r="EE7" s="214" t="e">
        <f>IF(#REF!="x",1,0)</f>
        <v>#REF!</v>
      </c>
      <c r="EF7" s="214" t="e">
        <f>IF(#REF!="x",1,0)</f>
        <v>#REF!</v>
      </c>
      <c r="EG7" s="214" t="e">
        <f>IF(#REF!="x",1,0)</f>
        <v>#REF!</v>
      </c>
      <c r="EH7" s="214" t="e">
        <f>IF(#REF!="x",1,0)</f>
        <v>#REF!</v>
      </c>
      <c r="EI7" s="214"/>
      <c r="EJ7" s="214" t="e">
        <f>IF(#REF!="x",1,0)</f>
        <v>#REF!</v>
      </c>
      <c r="EK7" s="214" t="e">
        <f>IF(#REF!="x",1,0)</f>
        <v>#REF!</v>
      </c>
      <c r="EL7" s="214" t="e">
        <f>IF(#REF!="x",1,0)</f>
        <v>#REF!</v>
      </c>
      <c r="EM7" s="214" t="e">
        <f>IF(#REF!="x",1,0)</f>
        <v>#REF!</v>
      </c>
      <c r="EN7" s="214" t="e">
        <f>IF(#REF!="x",1,0)</f>
        <v>#REF!</v>
      </c>
      <c r="EO7" s="214"/>
      <c r="EP7" s="214"/>
      <c r="EQ7" s="214"/>
      <c r="ER7" s="214"/>
      <c r="ES7" s="214" t="e">
        <f>#REF!</f>
        <v>#REF!</v>
      </c>
      <c r="ET7" s="214" t="e">
        <f>IF(#REF!="correct",1,0)</f>
        <v>#REF!</v>
      </c>
      <c r="EU7" s="214" t="e">
        <f>IF(#REF!="correct",1,0)</f>
        <v>#REF!</v>
      </c>
      <c r="EV7" s="214" t="e">
        <f>IF(#REF!="correct",1,0)</f>
        <v>#REF!</v>
      </c>
      <c r="EW7" s="214" t="e">
        <f>IF(#REF!="correct",1,0)</f>
        <v>#REF!</v>
      </c>
      <c r="EX7" s="214" t="e">
        <f>IF(#REF!="correct",1,0)</f>
        <v>#REF!</v>
      </c>
      <c r="EY7" s="214" t="e">
        <f>IF(#REF!="correct",1,0)</f>
        <v>#REF!</v>
      </c>
      <c r="EZ7" s="214" t="e">
        <f>IF(#REF!="correct",1,0)</f>
        <v>#REF!</v>
      </c>
      <c r="FA7" s="214" t="e">
        <f>IF(#REF!="correct",1,0)</f>
        <v>#REF!</v>
      </c>
      <c r="FB7" s="214" t="e">
        <f>IF(#REF!="correct",1,0)</f>
        <v>#REF!</v>
      </c>
      <c r="FC7" s="214" t="e">
        <f>IF(#REF!="correct",1,0)</f>
        <v>#REF!</v>
      </c>
      <c r="FD7" s="214" t="e">
        <f>IF(#REF!="correct",1,0)</f>
        <v>#REF!</v>
      </c>
      <c r="FE7" s="214" t="e">
        <f>IF(#REF!="correct",1,0)</f>
        <v>#REF!</v>
      </c>
      <c r="FF7" s="214" t="e">
        <f>IF(#REF!="correct",1,0)</f>
        <v>#REF!</v>
      </c>
      <c r="FG7" s="214" t="e">
        <f>IF(#REF!="correct",1,0)</f>
        <v>#REF!</v>
      </c>
      <c r="FH7" s="214" t="e">
        <f>IF(#REF!="correct",1,0)</f>
        <v>#REF!</v>
      </c>
      <c r="FI7" s="214" t="e">
        <f>IF(#REF!="correct",1,0)</f>
        <v>#REF!</v>
      </c>
      <c r="FJ7" s="214" t="e">
        <f>IF(#REF!="correct",1,0)</f>
        <v>#REF!</v>
      </c>
      <c r="FK7" s="214" t="e">
        <f>IF(#REF!="correct",1,0)</f>
        <v>#REF!</v>
      </c>
      <c r="FL7" s="214" t="e">
        <f>IF(#REF!="correct",1,0)</f>
        <v>#REF!</v>
      </c>
      <c r="FM7" s="214" t="e">
        <f>IF(#REF!="correct",1,0)</f>
        <v>#REF!</v>
      </c>
      <c r="FN7" s="214" t="e">
        <f>#REF!</f>
        <v>#REF!</v>
      </c>
      <c r="FO7" s="214"/>
      <c r="FP7" s="214"/>
      <c r="FQ7" s="214" t="e">
        <f>#REF!</f>
        <v>#REF!</v>
      </c>
      <c r="FR7" s="214"/>
      <c r="FS7" s="214"/>
      <c r="FT7" s="214" t="e">
        <f>#REF!</f>
        <v>#REF!</v>
      </c>
      <c r="FU7" s="214"/>
      <c r="FV7" s="214" t="e">
        <f>IF(#REF!="correct",1,0)</f>
        <v>#REF!</v>
      </c>
      <c r="FW7" s="214" t="e">
        <f>IF(#REF!="correct",1,0)</f>
        <v>#REF!</v>
      </c>
      <c r="FX7" s="214" t="e">
        <f>IF(#REF!="correct",1,0)</f>
        <v>#REF!</v>
      </c>
      <c r="FY7" s="214" t="e">
        <f>IF(#REF!="correct",1,0)</f>
        <v>#REF!</v>
      </c>
      <c r="FZ7" s="214" t="e">
        <f>IF(#REF!=36,1,0)</f>
        <v>#REF!</v>
      </c>
      <c r="GA7" s="214" t="e">
        <f>IF(#REF!=34,1,0)</f>
        <v>#REF!</v>
      </c>
      <c r="GB7" s="214" t="e">
        <f>IF(#REF!=60,1,0)</f>
        <v>#REF!</v>
      </c>
      <c r="GC7" s="214" t="e">
        <f>IF(#REF!=70,1,0)</f>
        <v>#REF!</v>
      </c>
      <c r="GD7" s="214" t="e">
        <f>IF(OR(#REF!=80,#REF!=81),1,0)</f>
        <v>#REF!</v>
      </c>
      <c r="GE7" s="214" t="e">
        <f>IF(OR(#REF!=82,#REF!=83),1,0)</f>
        <v>#REF!</v>
      </c>
      <c r="GF7" s="214" t="e">
        <f>IF(OR(#REF!=10,#REF!=12),1,0)</f>
        <v>#REF!</v>
      </c>
      <c r="GG7" s="214" t="e">
        <f>IF(OR(#REF!=40,#REF!=41),1,0)</f>
        <v>#REF!</v>
      </c>
      <c r="GH7" s="214" t="e">
        <f>IF(OR(#REF!=45,#REF!=46),1,0)</f>
        <v>#REF!</v>
      </c>
      <c r="GI7" s="214" t="e">
        <f>IF(OR(#REF!=38,#REF!=39),1,0)</f>
        <v>#REF!</v>
      </c>
      <c r="GJ7" s="214" t="e">
        <f>IF(OR(#REF!=32,#REF!=35,#REF!=37),1,0)</f>
        <v>#REF!</v>
      </c>
      <c r="GK7" s="214" t="e">
        <f>IF(OR(#REF!=14,#REF!=15),1,0)</f>
        <v>#REF!</v>
      </c>
      <c r="GL7" s="214" t="e">
        <f>IF(OR(#REF!=23,#REF!=24),1,0)</f>
        <v>#REF!</v>
      </c>
      <c r="GM7" s="214" t="e">
        <f>IF(OR(#REF!=27,#REF!=28),1,0)</f>
        <v>#REF!</v>
      </c>
      <c r="GN7" s="214" t="e">
        <f>IF(OR(#REF!=40,#REF!=42),1,0)</f>
        <v>#REF!</v>
      </c>
      <c r="GO7" s="214" t="e">
        <f>IF(#REF!="correct",1,0)</f>
        <v>#REF!</v>
      </c>
      <c r="GP7" s="214" t="e">
        <f>IF(#REF!="correct",1,0)</f>
        <v>#REF!</v>
      </c>
      <c r="GQ7" s="214" t="e">
        <f>IF(#REF!="correct",1,0)</f>
        <v>#REF!</v>
      </c>
      <c r="GR7" s="214" t="e">
        <f>IF(#REF!="correct",1,0)</f>
        <v>#REF!</v>
      </c>
      <c r="GS7" s="214" t="e">
        <f>IF(#REF!="correct",1,0)</f>
        <v>#REF!</v>
      </c>
      <c r="GT7" s="214" t="e">
        <f>IF(#REF!="correct",1,0)</f>
        <v>#REF!</v>
      </c>
      <c r="GU7" s="214" t="e">
        <f>IF(#REF!="correct",1,0)</f>
        <v>#REF!</v>
      </c>
      <c r="GV7" s="214" t="e">
        <f>IF(#REF!="correct",1,0)</f>
        <v>#REF!</v>
      </c>
      <c r="GW7" s="214" t="e">
        <f>IF(#REF!="correct",1,0)</f>
        <v>#REF!</v>
      </c>
      <c r="GX7" s="214" t="e">
        <f>IF(#REF!="correct",1,0)</f>
        <v>#REF!</v>
      </c>
      <c r="GY7" s="214" t="e">
        <f>IF(#REF!="correct",1,0)</f>
        <v>#REF!</v>
      </c>
      <c r="GZ7" s="214" t="e">
        <f>IF(#REF!="correct",1,0)</f>
        <v>#REF!</v>
      </c>
      <c r="HA7" s="214" t="e">
        <f>IF(#REF!="correct",1,0)</f>
        <v>#REF!</v>
      </c>
      <c r="HB7" s="214" t="e">
        <f>IF(#REF!="correct",1,0)</f>
        <v>#REF!</v>
      </c>
      <c r="HC7" s="214" t="e">
        <f>IF(#REF!="correct",1,0)</f>
        <v>#REF!</v>
      </c>
      <c r="HD7" s="214" t="e">
        <f>IF(#REF!="correct",1,0)</f>
        <v>#REF!</v>
      </c>
      <c r="HE7" s="214" t="e">
        <f>IF(#REF!="correct",1,0)</f>
        <v>#REF!</v>
      </c>
      <c r="HF7" s="214" t="e">
        <f>IF(#REF!="correct",1,0)</f>
        <v>#REF!</v>
      </c>
      <c r="HG7" s="214" t="e">
        <f>IF(#REF!="correct",1,0)</f>
        <v>#REF!</v>
      </c>
      <c r="HH7" s="214" t="e">
        <f>IF(#REF!="correct",1,0)</f>
        <v>#REF!</v>
      </c>
      <c r="HI7" s="214" t="e">
        <f>IF(#REF!="correct",1,0)</f>
        <v>#REF!</v>
      </c>
      <c r="HJ7" s="214" t="e">
        <f>IF(#REF!="correct",1,0)</f>
        <v>#REF!</v>
      </c>
      <c r="HK7" s="214" t="e">
        <f>IF(#REF!="correct",1,0)</f>
        <v>#REF!</v>
      </c>
      <c r="HL7" s="214" t="e">
        <f>IF(#REF!="correct",1,0)</f>
        <v>#REF!</v>
      </c>
      <c r="HM7" s="214" t="e">
        <f>IF(#REF!="correct",1,0)</f>
        <v>#REF!</v>
      </c>
      <c r="HN7" s="214" t="e">
        <f>IF(#REF!="correct",1,0)</f>
        <v>#REF!</v>
      </c>
      <c r="HO7" s="214" t="e">
        <f>IF(#REF!="correct",1,0)</f>
        <v>#REF!</v>
      </c>
      <c r="HP7" s="214" t="e">
        <f>IF(#REF!="correct",1,0)</f>
        <v>#REF!</v>
      </c>
      <c r="HQ7" s="214" t="e">
        <f>IF(#REF!="correct",1,0)</f>
        <v>#REF!</v>
      </c>
      <c r="HR7" s="214" t="e">
        <f>IF(#REF!="correct",1,0)</f>
        <v>#REF!</v>
      </c>
      <c r="HS7" s="214" t="e">
        <f>IF(#REF!="correct",1,0)</f>
        <v>#REF!</v>
      </c>
      <c r="HT7" s="214" t="e">
        <f>IF(#REF!="correct",1,0)</f>
        <v>#REF!</v>
      </c>
      <c r="HU7" s="214" t="e">
        <f>IF(#REF!="correct",1,0)</f>
        <v>#REF!</v>
      </c>
      <c r="HV7" s="214" t="e">
        <f>IF(#REF!="correct",1,0)</f>
        <v>#REF!</v>
      </c>
      <c r="HW7" s="214" t="e">
        <f>IF(#REF!="correct",1,0)</f>
        <v>#REF!</v>
      </c>
      <c r="HX7" s="214" t="e">
        <f>IF(#REF!="correct",1,0)</f>
        <v>#REF!</v>
      </c>
      <c r="HY7" s="214" t="e">
        <f>IF(#REF!="correct",1,0)</f>
        <v>#REF!</v>
      </c>
      <c r="HZ7" s="214" t="e">
        <f>IF(#REF!="correct",1,0)</f>
        <v>#REF!</v>
      </c>
      <c r="IA7" s="214" t="e">
        <f>IF(#REF!="correct",1,0)</f>
        <v>#REF!</v>
      </c>
    </row>
    <row r="8" spans="1:235">
      <c r="A8" s="47">
        <f>Classe!B15</f>
        <v>0</v>
      </c>
      <c r="B8" s="47">
        <f>Classe!C15</f>
        <v>0</v>
      </c>
      <c r="C8" s="214" t="e">
        <f>IF(#REF!=3,1,0)</f>
        <v>#REF!</v>
      </c>
      <c r="D8" s="214" t="e">
        <f>IF(#REF!=4,1,0)</f>
        <v>#REF!</v>
      </c>
      <c r="E8" s="214" t="e">
        <f>IF(#REF!=2,1,0)</f>
        <v>#REF!</v>
      </c>
      <c r="F8" s="214" t="e">
        <f>IF(#REF!=1,1,0)</f>
        <v>#REF!</v>
      </c>
      <c r="G8" s="214" t="e">
        <f>IF(#REF!=4,1,0)</f>
        <v>#REF!</v>
      </c>
      <c r="H8" s="214" t="e">
        <f>IF(#REF!=1,1,0)</f>
        <v>#REF!</v>
      </c>
      <c r="I8" s="214" t="e">
        <f>IF(#REF!=2,1,0)</f>
        <v>#REF!</v>
      </c>
      <c r="J8" s="214" t="e">
        <f>IF(#REF!=3,1,0)</f>
        <v>#REF!</v>
      </c>
      <c r="K8" s="214" t="e">
        <f>IF(#REF!=1,1,0)</f>
        <v>#REF!</v>
      </c>
      <c r="L8" s="214" t="e">
        <f>IF(#REF!=1,1,0)</f>
        <v>#REF!</v>
      </c>
      <c r="M8" s="214" t="e">
        <f>IF(#REF!=4,1,0)</f>
        <v>#REF!</v>
      </c>
      <c r="N8" s="214" t="e">
        <f>IF(#REF!=3,1,0)</f>
        <v>#REF!</v>
      </c>
      <c r="O8" s="214" t="e">
        <f>IF(#REF!=3,1,0)</f>
        <v>#REF!</v>
      </c>
      <c r="P8" s="214" t="e">
        <f>IF(#REF!=3,1,0)</f>
        <v>#REF!</v>
      </c>
      <c r="Q8" s="214" t="e">
        <f>IF(#REF!="recette",1,0)</f>
        <v>#REF!</v>
      </c>
      <c r="R8" s="214" t="e">
        <f>IF(#REF!="tarte aux pommes",1,0)</f>
        <v>#REF!</v>
      </c>
      <c r="S8" s="214" t="e">
        <f>IF(#REF!="compote",1,0)</f>
        <v>#REF!</v>
      </c>
      <c r="T8" s="214" t="e">
        <f>IF(#REF!="four",1,0)</f>
        <v>#REF!</v>
      </c>
      <c r="U8" s="214" t="e">
        <f>IF(#REF!="correct",1,0)</f>
        <v>#REF!</v>
      </c>
      <c r="V8" s="214" t="e">
        <f>IF(#REF!="correct",1,0)</f>
        <v>#REF!</v>
      </c>
      <c r="W8" s="214" t="e">
        <f>IF(#REF!="correct",1,0)</f>
        <v>#REF!</v>
      </c>
      <c r="X8" s="214" t="e">
        <f>IF(#REF!="correct",1,0)</f>
        <v>#REF!</v>
      </c>
      <c r="Y8" s="214" t="e">
        <f>IF(#REF!="correct",1,0)</f>
        <v>#REF!</v>
      </c>
      <c r="Z8" s="214" t="e">
        <f>IF(#REF!="correct",1,0)</f>
        <v>#REF!</v>
      </c>
      <c r="AA8" s="214" t="e">
        <f>IF(#REF!="correct",1,0)</f>
        <v>#REF!</v>
      </c>
      <c r="AB8" s="214" t="e">
        <f>IF(#REF!="correct",1,0)</f>
        <v>#REF!</v>
      </c>
      <c r="AC8" s="214" t="e">
        <f>IF(#REF!="correct",1,0)</f>
        <v>#REF!</v>
      </c>
      <c r="AD8" s="214" t="e">
        <f>IF(#REF!="correct",1,0)</f>
        <v>#REF!</v>
      </c>
      <c r="AE8" s="214" t="e">
        <f>IF(#REF!="correct",1,0)</f>
        <v>#REF!</v>
      </c>
      <c r="AF8" s="214" t="e">
        <f>IF(#REF!="correct",1,0)</f>
        <v>#REF!</v>
      </c>
      <c r="AG8" s="214" t="e">
        <f>IF(#REF!="correct",1,0)</f>
        <v>#REF!</v>
      </c>
      <c r="AH8" s="214" t="e">
        <f>IF(#REF!="correct",1,0)</f>
        <v>#REF!</v>
      </c>
      <c r="AI8" s="214" t="e">
        <f>IF(#REF!="correct",1,0)</f>
        <v>#REF!</v>
      </c>
      <c r="AJ8" s="214" t="e">
        <f>IF(#REF!="correct",1,0)</f>
        <v>#REF!</v>
      </c>
      <c r="AK8" s="214" t="e">
        <f>#REF!</f>
        <v>#REF!</v>
      </c>
      <c r="AL8" s="214"/>
      <c r="AM8" s="214" t="e">
        <f>IF(#REF!=1,1,0)</f>
        <v>#REF!</v>
      </c>
      <c r="AN8" s="214" t="e">
        <f>IF(#REF!=2,1,0)</f>
        <v>#REF!</v>
      </c>
      <c r="AO8" s="214" t="e">
        <f>IF(#REF!=2,1,0)</f>
        <v>#REF!</v>
      </c>
      <c r="AP8" s="214" t="e">
        <f>IF(#REF!=2,1,0)</f>
        <v>#REF!</v>
      </c>
      <c r="AQ8" s="214" t="e">
        <f>IF(#REF!=2,1,0)</f>
        <v>#REF!</v>
      </c>
      <c r="AR8" s="214" t="e">
        <f>IF(#REF!=3,1,0)</f>
        <v>#REF!</v>
      </c>
      <c r="AS8" s="214" t="e">
        <f>IF(#REF!=2,1,0)</f>
        <v>#REF!</v>
      </c>
      <c r="AT8" s="214" t="e">
        <f>IF(#REF!=1,1,0)</f>
        <v>#REF!</v>
      </c>
      <c r="AU8" s="214" t="e">
        <f>IF(#REF!=3,1,0)</f>
        <v>#REF!</v>
      </c>
      <c r="AV8" s="214" t="e">
        <f>IF(#REF!=4,1,0)</f>
        <v>#REF!</v>
      </c>
      <c r="AW8" s="214" t="e">
        <f>IF(#REF!=4,1,0)</f>
        <v>#REF!</v>
      </c>
      <c r="AX8" s="214" t="e">
        <f>IF(#REF!=1,1,0)</f>
        <v>#REF!</v>
      </c>
      <c r="AY8" s="214" t="e">
        <f>IF(#REF!=2,1,0)</f>
        <v>#REF!</v>
      </c>
      <c r="AZ8" s="214" t="e">
        <f>IF(#REF!=1,1,0)</f>
        <v>#REF!</v>
      </c>
      <c r="BA8" s="214" t="e">
        <f>IF(#REF!=2,1,0)</f>
        <v>#REF!</v>
      </c>
      <c r="BB8" s="214" t="e">
        <f>IF(#REF!="obligatoire",1,0)</f>
        <v>#REF!</v>
      </c>
      <c r="BC8" s="214" t="e">
        <f>IF(#REF!="plusieurs cycles",1,0)</f>
        <v>#REF!</v>
      </c>
      <c r="BD8" s="214" t="e">
        <f>IF(#REF!="cerveau",1,0)</f>
        <v>#REF!</v>
      </c>
      <c r="BE8" s="214" t="e">
        <f>IF(#REF!="énergie",1,0)</f>
        <v>#REF!</v>
      </c>
      <c r="BF8" s="214" t="e">
        <f>IF(#REF!="chez eux",1,0)</f>
        <v>#REF!</v>
      </c>
      <c r="BG8" s="214" t="e">
        <f>IF(#REF!="après-midi",1,0)</f>
        <v>#REF!</v>
      </c>
      <c r="BH8" s="214" t="e">
        <f>IF(#REF!="barrage",1,0)</f>
        <v>#REF!</v>
      </c>
      <c r="BI8" s="214" t="e">
        <f>IF(#REF!="se baigner",1,0)</f>
        <v>#REF!</v>
      </c>
      <c r="BJ8" s="214" t="e">
        <f>IF(#REF!="correct",1,0)</f>
        <v>#REF!</v>
      </c>
      <c r="BK8" s="214" t="e">
        <f>IF(#REF!="correct",1,0)</f>
        <v>#REF!</v>
      </c>
      <c r="BL8" s="214" t="e">
        <f>IF(#REF!="correct",1,0)</f>
        <v>#REF!</v>
      </c>
      <c r="BM8" s="214" t="e">
        <f>IF(#REF!="correct",1,0)</f>
        <v>#REF!</v>
      </c>
      <c r="BN8" s="214" t="e">
        <f>IF(#REF!="correct",1,0)</f>
        <v>#REF!</v>
      </c>
      <c r="BO8" s="214" t="e">
        <f>IF(#REF!="correct",1,0)</f>
        <v>#REF!</v>
      </c>
      <c r="BP8" s="214" t="e">
        <f>IF(#REF!="correct",1,0)</f>
        <v>#REF!</v>
      </c>
      <c r="BQ8" s="214" t="e">
        <f>IF(#REF!="correct",1,0)</f>
        <v>#REF!</v>
      </c>
      <c r="BR8" s="214" t="e">
        <f>IF(#REF!="correct",1,0)</f>
        <v>#REF!</v>
      </c>
      <c r="BS8" s="214" t="e">
        <f>IF(#REF!="correct",1,0)</f>
        <v>#REF!</v>
      </c>
      <c r="BT8" s="214" t="e">
        <f>IF(#REF!="correct",1,0)</f>
        <v>#REF!</v>
      </c>
      <c r="BU8" s="214"/>
      <c r="BV8" s="214" t="e">
        <f>IF(#REF!="x",1,0)</f>
        <v>#REF!</v>
      </c>
      <c r="BW8" s="214" t="e">
        <f>IF(#REF!="x",1,0)</f>
        <v>#REF!</v>
      </c>
      <c r="BX8" s="214" t="e">
        <f>IF(#REF!="x",1,0)</f>
        <v>#REF!</v>
      </c>
      <c r="BY8" s="214" t="e">
        <f>IF(#REF!="x",1,0)</f>
        <v>#REF!</v>
      </c>
      <c r="BZ8" s="214" t="e">
        <f>IF(#REF!="x",1,0)</f>
        <v>#REF!</v>
      </c>
      <c r="CA8" s="214"/>
      <c r="CB8" s="214" t="e">
        <f>IF(#REF!="x",1,0)</f>
        <v>#REF!</v>
      </c>
      <c r="CC8" s="214" t="e">
        <f>IF(#REF!="x",1,0)</f>
        <v>#REF!</v>
      </c>
      <c r="CD8" s="214" t="e">
        <f>IF(#REF!="x",1,0)</f>
        <v>#REF!</v>
      </c>
      <c r="CE8" s="214" t="e">
        <f>IF(#REF!="x",1,0)</f>
        <v>#REF!</v>
      </c>
      <c r="CF8" s="214" t="e">
        <f>IF(#REF!="x",1,0)</f>
        <v>#REF!</v>
      </c>
      <c r="CG8" s="214"/>
      <c r="CH8" s="214" t="e">
        <f>IF(#REF!="x",1,0)</f>
        <v>#REF!</v>
      </c>
      <c r="CI8" s="214" t="e">
        <f>IF(#REF!="x",1,0)</f>
        <v>#REF!</v>
      </c>
      <c r="CJ8" s="214" t="e">
        <f>IF(#REF!="x",1,0)</f>
        <v>#REF!</v>
      </c>
      <c r="CK8" s="214" t="e">
        <f>IF(#REF!="x",1,0)</f>
        <v>#REF!</v>
      </c>
      <c r="CL8" s="214" t="e">
        <f>IF(#REF!="x",1,0)</f>
        <v>#REF!</v>
      </c>
      <c r="CM8" s="214"/>
      <c r="CN8" s="214" t="e">
        <f>IF(#REF!="x",1,0)</f>
        <v>#REF!</v>
      </c>
      <c r="CO8" s="214" t="e">
        <f>IF(#REF!="x",1,0)</f>
        <v>#REF!</v>
      </c>
      <c r="CP8" s="214" t="e">
        <f>IF(#REF!="x",1,0)</f>
        <v>#REF!</v>
      </c>
      <c r="CQ8" s="214" t="e">
        <f>IF(#REF!="x",1,0)</f>
        <v>#REF!</v>
      </c>
      <c r="CR8" s="214" t="e">
        <f>IF(#REF!="x",1,0)</f>
        <v>#REF!</v>
      </c>
      <c r="CS8" s="214"/>
      <c r="CT8" s="214" t="e">
        <f>IF(#REF!="x",1,0)</f>
        <v>#REF!</v>
      </c>
      <c r="CU8" s="214" t="e">
        <f>IF(#REF!="x",1,0)</f>
        <v>#REF!</v>
      </c>
      <c r="CV8" s="214" t="e">
        <f>IF(#REF!="x",1,0)</f>
        <v>#REF!</v>
      </c>
      <c r="CW8" s="214" t="e">
        <f>IF(#REF!="x",1,0)</f>
        <v>#REF!</v>
      </c>
      <c r="CX8" s="214" t="e">
        <f>IF(#REF!="x",1,0)</f>
        <v>#REF!</v>
      </c>
      <c r="CY8" s="214"/>
      <c r="CZ8" s="214" t="e">
        <f>IF(#REF!="x",1,0)</f>
        <v>#REF!</v>
      </c>
      <c r="DA8" s="214" t="e">
        <f>IF(#REF!="x",1,0)</f>
        <v>#REF!</v>
      </c>
      <c r="DB8" s="214" t="e">
        <f>IF(#REF!="x",1,0)</f>
        <v>#REF!</v>
      </c>
      <c r="DC8" s="214" t="e">
        <f>IF(#REF!="x",1,0)</f>
        <v>#REF!</v>
      </c>
      <c r="DD8" s="214" t="e">
        <f>IF(#REF!="x",1,0)</f>
        <v>#REF!</v>
      </c>
      <c r="DE8" s="214"/>
      <c r="DF8" s="214" t="e">
        <f>IF(#REF!="x",1,0)</f>
        <v>#REF!</v>
      </c>
      <c r="DG8" s="214" t="e">
        <f>IF(#REF!="x",1,0)</f>
        <v>#REF!</v>
      </c>
      <c r="DH8" s="214" t="e">
        <f>IF(#REF!="x",1,0)</f>
        <v>#REF!</v>
      </c>
      <c r="DI8" s="214" t="e">
        <f>IF(#REF!="x",1,0)</f>
        <v>#REF!</v>
      </c>
      <c r="DJ8" s="214" t="e">
        <f>IF(#REF!="x",1,0)</f>
        <v>#REF!</v>
      </c>
      <c r="DK8" s="214"/>
      <c r="DL8" s="214" t="e">
        <f>IF(#REF!="x",1,0)</f>
        <v>#REF!</v>
      </c>
      <c r="DM8" s="214" t="e">
        <f>IF(#REF!="x",1,0)</f>
        <v>#REF!</v>
      </c>
      <c r="DN8" s="214" t="e">
        <f>IF(#REF!="x",1,0)</f>
        <v>#REF!</v>
      </c>
      <c r="DO8" s="214" t="e">
        <f>IF(#REF!="x",1,0)</f>
        <v>#REF!</v>
      </c>
      <c r="DP8" s="214" t="e">
        <f>IF(#REF!="x",1,0)</f>
        <v>#REF!</v>
      </c>
      <c r="DQ8" s="214"/>
      <c r="DR8" s="214" t="e">
        <f>IF(#REF!="x",1,0)</f>
        <v>#REF!</v>
      </c>
      <c r="DS8" s="214" t="e">
        <f>IF(#REF!="x",1,0)</f>
        <v>#REF!</v>
      </c>
      <c r="DT8" s="214" t="e">
        <f>IF(#REF!="x",1,0)</f>
        <v>#REF!</v>
      </c>
      <c r="DU8" s="214" t="e">
        <f>IF(#REF!="x",1,0)</f>
        <v>#REF!</v>
      </c>
      <c r="DV8" s="214" t="e">
        <f>IF(#REF!="x",1,0)</f>
        <v>#REF!</v>
      </c>
      <c r="DW8" s="214"/>
      <c r="DX8" s="214" t="e">
        <f>IF(#REF!="x",1,0)</f>
        <v>#REF!</v>
      </c>
      <c r="DY8" s="214" t="e">
        <f>IF(#REF!="x",1,0)</f>
        <v>#REF!</v>
      </c>
      <c r="DZ8" s="214" t="e">
        <f>IF(#REF!="x",1,0)</f>
        <v>#REF!</v>
      </c>
      <c r="EA8" s="214" t="e">
        <f>IF(#REF!="x",1,0)</f>
        <v>#REF!</v>
      </c>
      <c r="EB8" s="214" t="e">
        <f>IF(#REF!="x",1,0)</f>
        <v>#REF!</v>
      </c>
      <c r="EC8" s="214"/>
      <c r="ED8" s="214" t="e">
        <f>IF(#REF!="x",1,0)</f>
        <v>#REF!</v>
      </c>
      <c r="EE8" s="214" t="e">
        <f>IF(#REF!="x",1,0)</f>
        <v>#REF!</v>
      </c>
      <c r="EF8" s="214" t="e">
        <f>IF(#REF!="x",1,0)</f>
        <v>#REF!</v>
      </c>
      <c r="EG8" s="214" t="e">
        <f>IF(#REF!="x",1,0)</f>
        <v>#REF!</v>
      </c>
      <c r="EH8" s="214" t="e">
        <f>IF(#REF!="x",1,0)</f>
        <v>#REF!</v>
      </c>
      <c r="EI8" s="214"/>
      <c r="EJ8" s="214" t="e">
        <f>IF(#REF!="x",1,0)</f>
        <v>#REF!</v>
      </c>
      <c r="EK8" s="214" t="e">
        <f>IF(#REF!="x",1,0)</f>
        <v>#REF!</v>
      </c>
      <c r="EL8" s="214" t="e">
        <f>IF(#REF!="x",1,0)</f>
        <v>#REF!</v>
      </c>
      <c r="EM8" s="214" t="e">
        <f>IF(#REF!="x",1,0)</f>
        <v>#REF!</v>
      </c>
      <c r="EN8" s="214" t="e">
        <f>IF(#REF!="x",1,0)</f>
        <v>#REF!</v>
      </c>
      <c r="EO8" s="214"/>
      <c r="EP8" s="214"/>
      <c r="EQ8" s="214"/>
      <c r="ER8" s="214"/>
      <c r="ES8" s="214" t="e">
        <f>#REF!</f>
        <v>#REF!</v>
      </c>
      <c r="ET8" s="214" t="e">
        <f>IF(#REF!="correct",1,0)</f>
        <v>#REF!</v>
      </c>
      <c r="EU8" s="214" t="e">
        <f>IF(#REF!="correct",1,0)</f>
        <v>#REF!</v>
      </c>
      <c r="EV8" s="214" t="e">
        <f>IF(#REF!="correct",1,0)</f>
        <v>#REF!</v>
      </c>
      <c r="EW8" s="214" t="e">
        <f>IF(#REF!="correct",1,0)</f>
        <v>#REF!</v>
      </c>
      <c r="EX8" s="214" t="e">
        <f>IF(#REF!="correct",1,0)</f>
        <v>#REF!</v>
      </c>
      <c r="EY8" s="214" t="e">
        <f>IF(#REF!="correct",1,0)</f>
        <v>#REF!</v>
      </c>
      <c r="EZ8" s="214" t="e">
        <f>IF(#REF!="correct",1,0)</f>
        <v>#REF!</v>
      </c>
      <c r="FA8" s="214" t="e">
        <f>IF(#REF!="correct",1,0)</f>
        <v>#REF!</v>
      </c>
      <c r="FB8" s="214" t="e">
        <f>IF(#REF!="correct",1,0)</f>
        <v>#REF!</v>
      </c>
      <c r="FC8" s="214" t="e">
        <f>IF(#REF!="correct",1,0)</f>
        <v>#REF!</v>
      </c>
      <c r="FD8" s="214" t="e">
        <f>IF(#REF!="correct",1,0)</f>
        <v>#REF!</v>
      </c>
      <c r="FE8" s="214" t="e">
        <f>IF(#REF!="correct",1,0)</f>
        <v>#REF!</v>
      </c>
      <c r="FF8" s="214" t="e">
        <f>IF(#REF!="correct",1,0)</f>
        <v>#REF!</v>
      </c>
      <c r="FG8" s="214" t="e">
        <f>IF(#REF!="correct",1,0)</f>
        <v>#REF!</v>
      </c>
      <c r="FH8" s="214" t="e">
        <f>IF(#REF!="correct",1,0)</f>
        <v>#REF!</v>
      </c>
      <c r="FI8" s="214" t="e">
        <f>IF(#REF!="correct",1,0)</f>
        <v>#REF!</v>
      </c>
      <c r="FJ8" s="214" t="e">
        <f>IF(#REF!="correct",1,0)</f>
        <v>#REF!</v>
      </c>
      <c r="FK8" s="214" t="e">
        <f>IF(#REF!="correct",1,0)</f>
        <v>#REF!</v>
      </c>
      <c r="FL8" s="214" t="e">
        <f>IF(#REF!="correct",1,0)</f>
        <v>#REF!</v>
      </c>
      <c r="FM8" s="214" t="e">
        <f>IF(#REF!="correct",1,0)</f>
        <v>#REF!</v>
      </c>
      <c r="FN8" s="214" t="e">
        <f>#REF!</f>
        <v>#REF!</v>
      </c>
      <c r="FO8" s="214"/>
      <c r="FP8" s="214"/>
      <c r="FQ8" s="214" t="e">
        <f>#REF!</f>
        <v>#REF!</v>
      </c>
      <c r="FR8" s="214"/>
      <c r="FS8" s="214"/>
      <c r="FT8" s="214" t="e">
        <f>#REF!</f>
        <v>#REF!</v>
      </c>
      <c r="FU8" s="214"/>
      <c r="FV8" s="214" t="e">
        <f>IF(#REF!="correct",1,0)</f>
        <v>#REF!</v>
      </c>
      <c r="FW8" s="214" t="e">
        <f>IF(#REF!="correct",1,0)</f>
        <v>#REF!</v>
      </c>
      <c r="FX8" s="214" t="e">
        <f>IF(#REF!="correct",1,0)</f>
        <v>#REF!</v>
      </c>
      <c r="FY8" s="214" t="e">
        <f>IF(#REF!="correct",1,0)</f>
        <v>#REF!</v>
      </c>
      <c r="FZ8" s="214" t="e">
        <f>IF(#REF!=36,1,0)</f>
        <v>#REF!</v>
      </c>
      <c r="GA8" s="214" t="e">
        <f>IF(#REF!=34,1,0)</f>
        <v>#REF!</v>
      </c>
      <c r="GB8" s="214" t="e">
        <f>IF(#REF!=60,1,0)</f>
        <v>#REF!</v>
      </c>
      <c r="GC8" s="214" t="e">
        <f>IF(#REF!=70,1,0)</f>
        <v>#REF!</v>
      </c>
      <c r="GD8" s="214" t="e">
        <f>IF(OR(#REF!=80,#REF!=81),1,0)</f>
        <v>#REF!</v>
      </c>
      <c r="GE8" s="214" t="e">
        <f>IF(OR(#REF!=82,#REF!=83),1,0)</f>
        <v>#REF!</v>
      </c>
      <c r="GF8" s="214" t="e">
        <f>IF(OR(#REF!=10,#REF!=12),1,0)</f>
        <v>#REF!</v>
      </c>
      <c r="GG8" s="214" t="e">
        <f>IF(OR(#REF!=40,#REF!=41),1,0)</f>
        <v>#REF!</v>
      </c>
      <c r="GH8" s="214" t="e">
        <f>IF(OR(#REF!=45,#REF!=46),1,0)</f>
        <v>#REF!</v>
      </c>
      <c r="GI8" s="214" t="e">
        <f>IF(OR(#REF!=38,#REF!=39),1,0)</f>
        <v>#REF!</v>
      </c>
      <c r="GJ8" s="214" t="e">
        <f>IF(OR(#REF!=32,#REF!=35,#REF!=37),1,0)</f>
        <v>#REF!</v>
      </c>
      <c r="GK8" s="214" t="e">
        <f>IF(OR(#REF!=14,#REF!=15),1,0)</f>
        <v>#REF!</v>
      </c>
      <c r="GL8" s="214" t="e">
        <f>IF(OR(#REF!=23,#REF!=24),1,0)</f>
        <v>#REF!</v>
      </c>
      <c r="GM8" s="214" t="e">
        <f>IF(OR(#REF!=27,#REF!=28),1,0)</f>
        <v>#REF!</v>
      </c>
      <c r="GN8" s="214" t="e">
        <f>IF(OR(#REF!=40,#REF!=42),1,0)</f>
        <v>#REF!</v>
      </c>
      <c r="GO8" s="214" t="e">
        <f>IF(#REF!="correct",1,0)</f>
        <v>#REF!</v>
      </c>
      <c r="GP8" s="214" t="e">
        <f>IF(#REF!="correct",1,0)</f>
        <v>#REF!</v>
      </c>
      <c r="GQ8" s="214" t="e">
        <f>IF(#REF!="correct",1,0)</f>
        <v>#REF!</v>
      </c>
      <c r="GR8" s="214" t="e">
        <f>IF(#REF!="correct",1,0)</f>
        <v>#REF!</v>
      </c>
      <c r="GS8" s="214" t="e">
        <f>IF(#REF!="correct",1,0)</f>
        <v>#REF!</v>
      </c>
      <c r="GT8" s="214" t="e">
        <f>IF(#REF!="correct",1,0)</f>
        <v>#REF!</v>
      </c>
      <c r="GU8" s="214" t="e">
        <f>IF(#REF!="correct",1,0)</f>
        <v>#REF!</v>
      </c>
      <c r="GV8" s="214" t="e">
        <f>IF(#REF!="correct",1,0)</f>
        <v>#REF!</v>
      </c>
      <c r="GW8" s="214" t="e">
        <f>IF(#REF!="correct",1,0)</f>
        <v>#REF!</v>
      </c>
      <c r="GX8" s="214" t="e">
        <f>IF(#REF!="correct",1,0)</f>
        <v>#REF!</v>
      </c>
      <c r="GY8" s="214" t="e">
        <f>IF(#REF!="correct",1,0)</f>
        <v>#REF!</v>
      </c>
      <c r="GZ8" s="214" t="e">
        <f>IF(#REF!="correct",1,0)</f>
        <v>#REF!</v>
      </c>
      <c r="HA8" s="214" t="e">
        <f>IF(#REF!="correct",1,0)</f>
        <v>#REF!</v>
      </c>
      <c r="HB8" s="214" t="e">
        <f>IF(#REF!="correct",1,0)</f>
        <v>#REF!</v>
      </c>
      <c r="HC8" s="214" t="e">
        <f>IF(#REF!="correct",1,0)</f>
        <v>#REF!</v>
      </c>
      <c r="HD8" s="214" t="e">
        <f>IF(#REF!="correct",1,0)</f>
        <v>#REF!</v>
      </c>
      <c r="HE8" s="214" t="e">
        <f>IF(#REF!="correct",1,0)</f>
        <v>#REF!</v>
      </c>
      <c r="HF8" s="214" t="e">
        <f>IF(#REF!="correct",1,0)</f>
        <v>#REF!</v>
      </c>
      <c r="HG8" s="214" t="e">
        <f>IF(#REF!="correct",1,0)</f>
        <v>#REF!</v>
      </c>
      <c r="HH8" s="214" t="e">
        <f>IF(#REF!="correct",1,0)</f>
        <v>#REF!</v>
      </c>
      <c r="HI8" s="214" t="e">
        <f>IF(#REF!="correct",1,0)</f>
        <v>#REF!</v>
      </c>
      <c r="HJ8" s="214" t="e">
        <f>IF(#REF!="correct",1,0)</f>
        <v>#REF!</v>
      </c>
      <c r="HK8" s="214" t="e">
        <f>IF(#REF!="correct",1,0)</f>
        <v>#REF!</v>
      </c>
      <c r="HL8" s="214" t="e">
        <f>IF(#REF!="correct",1,0)</f>
        <v>#REF!</v>
      </c>
      <c r="HM8" s="214" t="e">
        <f>IF(#REF!="correct",1,0)</f>
        <v>#REF!</v>
      </c>
      <c r="HN8" s="214" t="e">
        <f>IF(#REF!="correct",1,0)</f>
        <v>#REF!</v>
      </c>
      <c r="HO8" s="214" t="e">
        <f>IF(#REF!="correct",1,0)</f>
        <v>#REF!</v>
      </c>
      <c r="HP8" s="214" t="e">
        <f>IF(#REF!="correct",1,0)</f>
        <v>#REF!</v>
      </c>
      <c r="HQ8" s="214" t="e">
        <f>IF(#REF!="correct",1,0)</f>
        <v>#REF!</v>
      </c>
      <c r="HR8" s="214" t="e">
        <f>IF(#REF!="correct",1,0)</f>
        <v>#REF!</v>
      </c>
      <c r="HS8" s="214" t="e">
        <f>IF(#REF!="correct",1,0)</f>
        <v>#REF!</v>
      </c>
      <c r="HT8" s="214" t="e">
        <f>IF(#REF!="correct",1,0)</f>
        <v>#REF!</v>
      </c>
      <c r="HU8" s="214" t="e">
        <f>IF(#REF!="correct",1,0)</f>
        <v>#REF!</v>
      </c>
      <c r="HV8" s="214" t="e">
        <f>IF(#REF!="correct",1,0)</f>
        <v>#REF!</v>
      </c>
      <c r="HW8" s="214" t="e">
        <f>IF(#REF!="correct",1,0)</f>
        <v>#REF!</v>
      </c>
      <c r="HX8" s="214" t="e">
        <f>IF(#REF!="correct",1,0)</f>
        <v>#REF!</v>
      </c>
      <c r="HY8" s="214" t="e">
        <f>IF(#REF!="correct",1,0)</f>
        <v>#REF!</v>
      </c>
      <c r="HZ8" s="214" t="e">
        <f>IF(#REF!="correct",1,0)</f>
        <v>#REF!</v>
      </c>
      <c r="IA8" s="214" t="e">
        <f>IF(#REF!="correct",1,0)</f>
        <v>#REF!</v>
      </c>
    </row>
    <row r="9" spans="1:235">
      <c r="A9" s="47">
        <f>Classe!B16</f>
        <v>0</v>
      </c>
      <c r="B9" s="47">
        <f>Classe!C16</f>
        <v>0</v>
      </c>
      <c r="C9" s="214" t="e">
        <f>IF(#REF!=3,1,0)</f>
        <v>#REF!</v>
      </c>
      <c r="D9" s="214" t="e">
        <f>IF(#REF!=4,1,0)</f>
        <v>#REF!</v>
      </c>
      <c r="E9" s="214" t="e">
        <f>IF(#REF!=2,1,0)</f>
        <v>#REF!</v>
      </c>
      <c r="F9" s="214" t="e">
        <f>IF(#REF!=1,1,0)</f>
        <v>#REF!</v>
      </c>
      <c r="G9" s="214" t="e">
        <f>IF(#REF!=4,1,0)</f>
        <v>#REF!</v>
      </c>
      <c r="H9" s="214" t="e">
        <f>IF(#REF!=1,1,0)</f>
        <v>#REF!</v>
      </c>
      <c r="I9" s="214" t="e">
        <f>IF(#REF!=2,1,0)</f>
        <v>#REF!</v>
      </c>
      <c r="J9" s="214" t="e">
        <f>IF(#REF!=3,1,0)</f>
        <v>#REF!</v>
      </c>
      <c r="K9" s="214" t="e">
        <f>IF(#REF!=1,1,0)</f>
        <v>#REF!</v>
      </c>
      <c r="L9" s="214" t="e">
        <f>IF(#REF!=1,1,0)</f>
        <v>#REF!</v>
      </c>
      <c r="M9" s="214" t="e">
        <f>IF(#REF!=4,1,0)</f>
        <v>#REF!</v>
      </c>
      <c r="N9" s="214" t="e">
        <f>IF(#REF!=3,1,0)</f>
        <v>#REF!</v>
      </c>
      <c r="O9" s="214" t="e">
        <f>IF(#REF!=3,1,0)</f>
        <v>#REF!</v>
      </c>
      <c r="P9" s="214" t="e">
        <f>IF(#REF!=3,1,0)</f>
        <v>#REF!</v>
      </c>
      <c r="Q9" s="214" t="e">
        <f>IF(#REF!="recette",1,0)</f>
        <v>#REF!</v>
      </c>
      <c r="R9" s="214" t="e">
        <f>IF(#REF!="tarte aux pommes",1,0)</f>
        <v>#REF!</v>
      </c>
      <c r="S9" s="214" t="e">
        <f>IF(#REF!="compote",1,0)</f>
        <v>#REF!</v>
      </c>
      <c r="T9" s="214" t="e">
        <f>IF(#REF!="four",1,0)</f>
        <v>#REF!</v>
      </c>
      <c r="U9" s="214" t="e">
        <f>IF(#REF!="correct",1,0)</f>
        <v>#REF!</v>
      </c>
      <c r="V9" s="214" t="e">
        <f>IF(#REF!="correct",1,0)</f>
        <v>#REF!</v>
      </c>
      <c r="W9" s="214" t="e">
        <f>IF(#REF!="correct",1,0)</f>
        <v>#REF!</v>
      </c>
      <c r="X9" s="214" t="e">
        <f>IF(#REF!="correct",1,0)</f>
        <v>#REF!</v>
      </c>
      <c r="Y9" s="214" t="e">
        <f>IF(#REF!="correct",1,0)</f>
        <v>#REF!</v>
      </c>
      <c r="Z9" s="214" t="e">
        <f>IF(#REF!="correct",1,0)</f>
        <v>#REF!</v>
      </c>
      <c r="AA9" s="214" t="e">
        <f>IF(#REF!="correct",1,0)</f>
        <v>#REF!</v>
      </c>
      <c r="AB9" s="214" t="e">
        <f>IF(#REF!="correct",1,0)</f>
        <v>#REF!</v>
      </c>
      <c r="AC9" s="214" t="e">
        <f>IF(#REF!="correct",1,0)</f>
        <v>#REF!</v>
      </c>
      <c r="AD9" s="214" t="e">
        <f>IF(#REF!="correct",1,0)</f>
        <v>#REF!</v>
      </c>
      <c r="AE9" s="214" t="e">
        <f>IF(#REF!="correct",1,0)</f>
        <v>#REF!</v>
      </c>
      <c r="AF9" s="214" t="e">
        <f>IF(#REF!="correct",1,0)</f>
        <v>#REF!</v>
      </c>
      <c r="AG9" s="214" t="e">
        <f>IF(#REF!="correct",1,0)</f>
        <v>#REF!</v>
      </c>
      <c r="AH9" s="214" t="e">
        <f>IF(#REF!="correct",1,0)</f>
        <v>#REF!</v>
      </c>
      <c r="AI9" s="214" t="e">
        <f>IF(#REF!="correct",1,0)</f>
        <v>#REF!</v>
      </c>
      <c r="AJ9" s="214" t="e">
        <f>IF(#REF!="correct",1,0)</f>
        <v>#REF!</v>
      </c>
      <c r="AK9" s="214" t="e">
        <f>#REF!</f>
        <v>#REF!</v>
      </c>
      <c r="AL9" s="214"/>
      <c r="AM9" s="214" t="e">
        <f>IF(#REF!=1,1,0)</f>
        <v>#REF!</v>
      </c>
      <c r="AN9" s="214" t="e">
        <f>IF(#REF!=2,1,0)</f>
        <v>#REF!</v>
      </c>
      <c r="AO9" s="214" t="e">
        <f>IF(#REF!=2,1,0)</f>
        <v>#REF!</v>
      </c>
      <c r="AP9" s="214" t="e">
        <f>IF(#REF!=2,1,0)</f>
        <v>#REF!</v>
      </c>
      <c r="AQ9" s="214" t="e">
        <f>IF(#REF!=2,1,0)</f>
        <v>#REF!</v>
      </c>
      <c r="AR9" s="214" t="e">
        <f>IF(#REF!=3,1,0)</f>
        <v>#REF!</v>
      </c>
      <c r="AS9" s="214" t="e">
        <f>IF(#REF!=2,1,0)</f>
        <v>#REF!</v>
      </c>
      <c r="AT9" s="214" t="e">
        <f>IF(#REF!=1,1,0)</f>
        <v>#REF!</v>
      </c>
      <c r="AU9" s="214" t="e">
        <f>IF(#REF!=3,1,0)</f>
        <v>#REF!</v>
      </c>
      <c r="AV9" s="214" t="e">
        <f>IF(#REF!=4,1,0)</f>
        <v>#REF!</v>
      </c>
      <c r="AW9" s="214" t="e">
        <f>IF(#REF!=4,1,0)</f>
        <v>#REF!</v>
      </c>
      <c r="AX9" s="214" t="e">
        <f>IF(#REF!=1,1,0)</f>
        <v>#REF!</v>
      </c>
      <c r="AY9" s="214" t="e">
        <f>IF(#REF!=2,1,0)</f>
        <v>#REF!</v>
      </c>
      <c r="AZ9" s="214" t="e">
        <f>IF(#REF!=1,1,0)</f>
        <v>#REF!</v>
      </c>
      <c r="BA9" s="214" t="e">
        <f>IF(#REF!=2,1,0)</f>
        <v>#REF!</v>
      </c>
      <c r="BB9" s="214" t="e">
        <f>IF(#REF!="obligatoire",1,0)</f>
        <v>#REF!</v>
      </c>
      <c r="BC9" s="214" t="e">
        <f>IF(#REF!="plusieurs cycles",1,0)</f>
        <v>#REF!</v>
      </c>
      <c r="BD9" s="214" t="e">
        <f>IF(#REF!="cerveau",1,0)</f>
        <v>#REF!</v>
      </c>
      <c r="BE9" s="214" t="e">
        <f>IF(#REF!="énergie",1,0)</f>
        <v>#REF!</v>
      </c>
      <c r="BF9" s="214" t="e">
        <f>IF(#REF!="chez eux",1,0)</f>
        <v>#REF!</v>
      </c>
      <c r="BG9" s="214" t="e">
        <f>IF(#REF!="après-midi",1,0)</f>
        <v>#REF!</v>
      </c>
      <c r="BH9" s="214" t="e">
        <f>IF(#REF!="barrage",1,0)</f>
        <v>#REF!</v>
      </c>
      <c r="BI9" s="214" t="e">
        <f>IF(#REF!="se baigner",1,0)</f>
        <v>#REF!</v>
      </c>
      <c r="BJ9" s="214" t="e">
        <f>IF(#REF!="correct",1,0)</f>
        <v>#REF!</v>
      </c>
      <c r="BK9" s="214" t="e">
        <f>IF(#REF!="correct",1,0)</f>
        <v>#REF!</v>
      </c>
      <c r="BL9" s="214" t="e">
        <f>IF(#REF!="correct",1,0)</f>
        <v>#REF!</v>
      </c>
      <c r="BM9" s="214" t="e">
        <f>IF(#REF!="correct",1,0)</f>
        <v>#REF!</v>
      </c>
      <c r="BN9" s="214" t="e">
        <f>IF(#REF!="correct",1,0)</f>
        <v>#REF!</v>
      </c>
      <c r="BO9" s="214" t="e">
        <f>IF(#REF!="correct",1,0)</f>
        <v>#REF!</v>
      </c>
      <c r="BP9" s="214" t="e">
        <f>IF(#REF!="correct",1,0)</f>
        <v>#REF!</v>
      </c>
      <c r="BQ9" s="214" t="e">
        <f>IF(#REF!="correct",1,0)</f>
        <v>#REF!</v>
      </c>
      <c r="BR9" s="214" t="e">
        <f>IF(#REF!="correct",1,0)</f>
        <v>#REF!</v>
      </c>
      <c r="BS9" s="214" t="e">
        <f>IF(#REF!="correct",1,0)</f>
        <v>#REF!</v>
      </c>
      <c r="BT9" s="214" t="e">
        <f>IF(#REF!="correct",1,0)</f>
        <v>#REF!</v>
      </c>
      <c r="BU9" s="214"/>
      <c r="BV9" s="214" t="e">
        <f>IF(#REF!="x",1,0)</f>
        <v>#REF!</v>
      </c>
      <c r="BW9" s="214" t="e">
        <f>IF(#REF!="x",1,0)</f>
        <v>#REF!</v>
      </c>
      <c r="BX9" s="214" t="e">
        <f>IF(#REF!="x",1,0)</f>
        <v>#REF!</v>
      </c>
      <c r="BY9" s="214" t="e">
        <f>IF(#REF!="x",1,0)</f>
        <v>#REF!</v>
      </c>
      <c r="BZ9" s="214" t="e">
        <f>IF(#REF!="x",1,0)</f>
        <v>#REF!</v>
      </c>
      <c r="CA9" s="214"/>
      <c r="CB9" s="214" t="e">
        <f>IF(#REF!="x",1,0)</f>
        <v>#REF!</v>
      </c>
      <c r="CC9" s="214" t="e">
        <f>IF(#REF!="x",1,0)</f>
        <v>#REF!</v>
      </c>
      <c r="CD9" s="214" t="e">
        <f>IF(#REF!="x",1,0)</f>
        <v>#REF!</v>
      </c>
      <c r="CE9" s="214" t="e">
        <f>IF(#REF!="x",1,0)</f>
        <v>#REF!</v>
      </c>
      <c r="CF9" s="214" t="e">
        <f>IF(#REF!="x",1,0)</f>
        <v>#REF!</v>
      </c>
      <c r="CG9" s="214"/>
      <c r="CH9" s="214" t="e">
        <f>IF(#REF!="x",1,0)</f>
        <v>#REF!</v>
      </c>
      <c r="CI9" s="214" t="e">
        <f>IF(#REF!="x",1,0)</f>
        <v>#REF!</v>
      </c>
      <c r="CJ9" s="214" t="e">
        <f>IF(#REF!="x",1,0)</f>
        <v>#REF!</v>
      </c>
      <c r="CK9" s="214" t="e">
        <f>IF(#REF!="x",1,0)</f>
        <v>#REF!</v>
      </c>
      <c r="CL9" s="214" t="e">
        <f>IF(#REF!="x",1,0)</f>
        <v>#REF!</v>
      </c>
      <c r="CM9" s="214"/>
      <c r="CN9" s="214" t="e">
        <f>IF(#REF!="x",1,0)</f>
        <v>#REF!</v>
      </c>
      <c r="CO9" s="214" t="e">
        <f>IF(#REF!="x",1,0)</f>
        <v>#REF!</v>
      </c>
      <c r="CP9" s="214" t="e">
        <f>IF(#REF!="x",1,0)</f>
        <v>#REF!</v>
      </c>
      <c r="CQ9" s="214" t="e">
        <f>IF(#REF!="x",1,0)</f>
        <v>#REF!</v>
      </c>
      <c r="CR9" s="214" t="e">
        <f>IF(#REF!="x",1,0)</f>
        <v>#REF!</v>
      </c>
      <c r="CS9" s="214"/>
      <c r="CT9" s="214" t="e">
        <f>IF(#REF!="x",1,0)</f>
        <v>#REF!</v>
      </c>
      <c r="CU9" s="214" t="e">
        <f>IF(#REF!="x",1,0)</f>
        <v>#REF!</v>
      </c>
      <c r="CV9" s="214" t="e">
        <f>IF(#REF!="x",1,0)</f>
        <v>#REF!</v>
      </c>
      <c r="CW9" s="214" t="e">
        <f>IF(#REF!="x",1,0)</f>
        <v>#REF!</v>
      </c>
      <c r="CX9" s="214" t="e">
        <f>IF(#REF!="x",1,0)</f>
        <v>#REF!</v>
      </c>
      <c r="CY9" s="214"/>
      <c r="CZ9" s="214" t="e">
        <f>IF(#REF!="x",1,0)</f>
        <v>#REF!</v>
      </c>
      <c r="DA9" s="214" t="e">
        <f>IF(#REF!="x",1,0)</f>
        <v>#REF!</v>
      </c>
      <c r="DB9" s="214" t="e">
        <f>IF(#REF!="x",1,0)</f>
        <v>#REF!</v>
      </c>
      <c r="DC9" s="214" t="e">
        <f>IF(#REF!="x",1,0)</f>
        <v>#REF!</v>
      </c>
      <c r="DD9" s="214" t="e">
        <f>IF(#REF!="x",1,0)</f>
        <v>#REF!</v>
      </c>
      <c r="DE9" s="214"/>
      <c r="DF9" s="214" t="e">
        <f>IF(#REF!="x",1,0)</f>
        <v>#REF!</v>
      </c>
      <c r="DG9" s="214" t="e">
        <f>IF(#REF!="x",1,0)</f>
        <v>#REF!</v>
      </c>
      <c r="DH9" s="214" t="e">
        <f>IF(#REF!="x",1,0)</f>
        <v>#REF!</v>
      </c>
      <c r="DI9" s="214" t="e">
        <f>IF(#REF!="x",1,0)</f>
        <v>#REF!</v>
      </c>
      <c r="DJ9" s="214" t="e">
        <f>IF(#REF!="x",1,0)</f>
        <v>#REF!</v>
      </c>
      <c r="DK9" s="214"/>
      <c r="DL9" s="214" t="e">
        <f>IF(#REF!="x",1,0)</f>
        <v>#REF!</v>
      </c>
      <c r="DM9" s="214" t="e">
        <f>IF(#REF!="x",1,0)</f>
        <v>#REF!</v>
      </c>
      <c r="DN9" s="214" t="e">
        <f>IF(#REF!="x",1,0)</f>
        <v>#REF!</v>
      </c>
      <c r="DO9" s="214" t="e">
        <f>IF(#REF!="x",1,0)</f>
        <v>#REF!</v>
      </c>
      <c r="DP9" s="214" t="e">
        <f>IF(#REF!="x",1,0)</f>
        <v>#REF!</v>
      </c>
      <c r="DQ9" s="214"/>
      <c r="DR9" s="214" t="e">
        <f>IF(#REF!="x",1,0)</f>
        <v>#REF!</v>
      </c>
      <c r="DS9" s="214" t="e">
        <f>IF(#REF!="x",1,0)</f>
        <v>#REF!</v>
      </c>
      <c r="DT9" s="214" t="e">
        <f>IF(#REF!="x",1,0)</f>
        <v>#REF!</v>
      </c>
      <c r="DU9" s="214" t="e">
        <f>IF(#REF!="x",1,0)</f>
        <v>#REF!</v>
      </c>
      <c r="DV9" s="214" t="e">
        <f>IF(#REF!="x",1,0)</f>
        <v>#REF!</v>
      </c>
      <c r="DW9" s="214"/>
      <c r="DX9" s="214" t="e">
        <f>IF(#REF!="x",1,0)</f>
        <v>#REF!</v>
      </c>
      <c r="DY9" s="214" t="e">
        <f>IF(#REF!="x",1,0)</f>
        <v>#REF!</v>
      </c>
      <c r="DZ9" s="214" t="e">
        <f>IF(#REF!="x",1,0)</f>
        <v>#REF!</v>
      </c>
      <c r="EA9" s="214" t="e">
        <f>IF(#REF!="x",1,0)</f>
        <v>#REF!</v>
      </c>
      <c r="EB9" s="214" t="e">
        <f>IF(#REF!="x",1,0)</f>
        <v>#REF!</v>
      </c>
      <c r="EC9" s="214"/>
      <c r="ED9" s="214" t="e">
        <f>IF(#REF!="x",1,0)</f>
        <v>#REF!</v>
      </c>
      <c r="EE9" s="214" t="e">
        <f>IF(#REF!="x",1,0)</f>
        <v>#REF!</v>
      </c>
      <c r="EF9" s="214" t="e">
        <f>IF(#REF!="x",1,0)</f>
        <v>#REF!</v>
      </c>
      <c r="EG9" s="214" t="e">
        <f>IF(#REF!="x",1,0)</f>
        <v>#REF!</v>
      </c>
      <c r="EH9" s="214" t="e">
        <f>IF(#REF!="x",1,0)</f>
        <v>#REF!</v>
      </c>
      <c r="EI9" s="214"/>
      <c r="EJ9" s="214" t="e">
        <f>IF(#REF!="x",1,0)</f>
        <v>#REF!</v>
      </c>
      <c r="EK9" s="214" t="e">
        <f>IF(#REF!="x",1,0)</f>
        <v>#REF!</v>
      </c>
      <c r="EL9" s="214" t="e">
        <f>IF(#REF!="x",1,0)</f>
        <v>#REF!</v>
      </c>
      <c r="EM9" s="214" t="e">
        <f>IF(#REF!="x",1,0)</f>
        <v>#REF!</v>
      </c>
      <c r="EN9" s="214" t="e">
        <f>IF(#REF!="x",1,0)</f>
        <v>#REF!</v>
      </c>
      <c r="EO9" s="214"/>
      <c r="EP9" s="214"/>
      <c r="EQ9" s="214"/>
      <c r="ER9" s="214"/>
      <c r="ES9" s="214" t="e">
        <f>#REF!</f>
        <v>#REF!</v>
      </c>
      <c r="ET9" s="214" t="e">
        <f>IF(#REF!="correct",1,0)</f>
        <v>#REF!</v>
      </c>
      <c r="EU9" s="214" t="e">
        <f>IF(#REF!="correct",1,0)</f>
        <v>#REF!</v>
      </c>
      <c r="EV9" s="214" t="e">
        <f>IF(#REF!="correct",1,0)</f>
        <v>#REF!</v>
      </c>
      <c r="EW9" s="214" t="e">
        <f>IF(#REF!="correct",1,0)</f>
        <v>#REF!</v>
      </c>
      <c r="EX9" s="214" t="e">
        <f>IF(#REF!="correct",1,0)</f>
        <v>#REF!</v>
      </c>
      <c r="EY9" s="214" t="e">
        <f>IF(#REF!="correct",1,0)</f>
        <v>#REF!</v>
      </c>
      <c r="EZ9" s="214" t="e">
        <f>IF(#REF!="correct",1,0)</f>
        <v>#REF!</v>
      </c>
      <c r="FA9" s="214" t="e">
        <f>IF(#REF!="correct",1,0)</f>
        <v>#REF!</v>
      </c>
      <c r="FB9" s="214" t="e">
        <f>IF(#REF!="correct",1,0)</f>
        <v>#REF!</v>
      </c>
      <c r="FC9" s="214" t="e">
        <f>IF(#REF!="correct",1,0)</f>
        <v>#REF!</v>
      </c>
      <c r="FD9" s="214" t="e">
        <f>IF(#REF!="correct",1,0)</f>
        <v>#REF!</v>
      </c>
      <c r="FE9" s="214" t="e">
        <f>IF(#REF!="correct",1,0)</f>
        <v>#REF!</v>
      </c>
      <c r="FF9" s="214" t="e">
        <f>IF(#REF!="correct",1,0)</f>
        <v>#REF!</v>
      </c>
      <c r="FG9" s="214" t="e">
        <f>IF(#REF!="correct",1,0)</f>
        <v>#REF!</v>
      </c>
      <c r="FH9" s="214" t="e">
        <f>IF(#REF!="correct",1,0)</f>
        <v>#REF!</v>
      </c>
      <c r="FI9" s="214" t="e">
        <f>IF(#REF!="correct",1,0)</f>
        <v>#REF!</v>
      </c>
      <c r="FJ9" s="214" t="e">
        <f>IF(#REF!="correct",1,0)</f>
        <v>#REF!</v>
      </c>
      <c r="FK9" s="214" t="e">
        <f>IF(#REF!="correct",1,0)</f>
        <v>#REF!</v>
      </c>
      <c r="FL9" s="214" t="e">
        <f>IF(#REF!="correct",1,0)</f>
        <v>#REF!</v>
      </c>
      <c r="FM9" s="214" t="e">
        <f>IF(#REF!="correct",1,0)</f>
        <v>#REF!</v>
      </c>
      <c r="FN9" s="214" t="e">
        <f>#REF!</f>
        <v>#REF!</v>
      </c>
      <c r="FO9" s="214"/>
      <c r="FP9" s="214"/>
      <c r="FQ9" s="214" t="e">
        <f>#REF!</f>
        <v>#REF!</v>
      </c>
      <c r="FR9" s="214"/>
      <c r="FS9" s="214"/>
      <c r="FT9" s="214" t="e">
        <f>#REF!</f>
        <v>#REF!</v>
      </c>
      <c r="FU9" s="214"/>
      <c r="FV9" s="214" t="e">
        <f>IF(#REF!="correct",1,0)</f>
        <v>#REF!</v>
      </c>
      <c r="FW9" s="214" t="e">
        <f>IF(#REF!="correct",1,0)</f>
        <v>#REF!</v>
      </c>
      <c r="FX9" s="214" t="e">
        <f>IF(#REF!="correct",1,0)</f>
        <v>#REF!</v>
      </c>
      <c r="FY9" s="214" t="e">
        <f>IF(#REF!="correct",1,0)</f>
        <v>#REF!</v>
      </c>
      <c r="FZ9" s="214" t="e">
        <f>IF(#REF!=36,1,0)</f>
        <v>#REF!</v>
      </c>
      <c r="GA9" s="214" t="e">
        <f>IF(#REF!=34,1,0)</f>
        <v>#REF!</v>
      </c>
      <c r="GB9" s="214" t="e">
        <f>IF(#REF!=60,1,0)</f>
        <v>#REF!</v>
      </c>
      <c r="GC9" s="214" t="e">
        <f>IF(#REF!=70,1,0)</f>
        <v>#REF!</v>
      </c>
      <c r="GD9" s="214" t="e">
        <f>IF(OR(#REF!=80,#REF!=81),1,0)</f>
        <v>#REF!</v>
      </c>
      <c r="GE9" s="214" t="e">
        <f>IF(OR(#REF!=82,#REF!=83),1,0)</f>
        <v>#REF!</v>
      </c>
      <c r="GF9" s="214" t="e">
        <f>IF(OR(#REF!=10,#REF!=12),1,0)</f>
        <v>#REF!</v>
      </c>
      <c r="GG9" s="214" t="e">
        <f>IF(OR(#REF!=40,#REF!=41),1,0)</f>
        <v>#REF!</v>
      </c>
      <c r="GH9" s="214" t="e">
        <f>IF(OR(#REF!=45,#REF!=46),1,0)</f>
        <v>#REF!</v>
      </c>
      <c r="GI9" s="214" t="e">
        <f>IF(OR(#REF!=38,#REF!=39),1,0)</f>
        <v>#REF!</v>
      </c>
      <c r="GJ9" s="214" t="e">
        <f>IF(OR(#REF!=32,#REF!=35,#REF!=37),1,0)</f>
        <v>#REF!</v>
      </c>
      <c r="GK9" s="214" t="e">
        <f>IF(OR(#REF!=14,#REF!=15),1,0)</f>
        <v>#REF!</v>
      </c>
      <c r="GL9" s="214" t="e">
        <f>IF(OR(#REF!=23,#REF!=24),1,0)</f>
        <v>#REF!</v>
      </c>
      <c r="GM9" s="214" t="e">
        <f>IF(OR(#REF!=27,#REF!=28),1,0)</f>
        <v>#REF!</v>
      </c>
      <c r="GN9" s="214" t="e">
        <f>IF(OR(#REF!=40,#REF!=42),1,0)</f>
        <v>#REF!</v>
      </c>
      <c r="GO9" s="214" t="e">
        <f>IF(#REF!="correct",1,0)</f>
        <v>#REF!</v>
      </c>
      <c r="GP9" s="214" t="e">
        <f>IF(#REF!="correct",1,0)</f>
        <v>#REF!</v>
      </c>
      <c r="GQ9" s="214" t="e">
        <f>IF(#REF!="correct",1,0)</f>
        <v>#REF!</v>
      </c>
      <c r="GR9" s="214" t="e">
        <f>IF(#REF!="correct",1,0)</f>
        <v>#REF!</v>
      </c>
      <c r="GS9" s="214" t="e">
        <f>IF(#REF!="correct",1,0)</f>
        <v>#REF!</v>
      </c>
      <c r="GT9" s="214" t="e">
        <f>IF(#REF!="correct",1,0)</f>
        <v>#REF!</v>
      </c>
      <c r="GU9" s="214" t="e">
        <f>IF(#REF!="correct",1,0)</f>
        <v>#REF!</v>
      </c>
      <c r="GV9" s="214" t="e">
        <f>IF(#REF!="correct",1,0)</f>
        <v>#REF!</v>
      </c>
      <c r="GW9" s="214" t="e">
        <f>IF(#REF!="correct",1,0)</f>
        <v>#REF!</v>
      </c>
      <c r="GX9" s="214" t="e">
        <f>IF(#REF!="correct",1,0)</f>
        <v>#REF!</v>
      </c>
      <c r="GY9" s="214" t="e">
        <f>IF(#REF!="correct",1,0)</f>
        <v>#REF!</v>
      </c>
      <c r="GZ9" s="214" t="e">
        <f>IF(#REF!="correct",1,0)</f>
        <v>#REF!</v>
      </c>
      <c r="HA9" s="214" t="e">
        <f>IF(#REF!="correct",1,0)</f>
        <v>#REF!</v>
      </c>
      <c r="HB9" s="214" t="e">
        <f>IF(#REF!="correct",1,0)</f>
        <v>#REF!</v>
      </c>
      <c r="HC9" s="214" t="e">
        <f>IF(#REF!="correct",1,0)</f>
        <v>#REF!</v>
      </c>
      <c r="HD9" s="214" t="e">
        <f>IF(#REF!="correct",1,0)</f>
        <v>#REF!</v>
      </c>
      <c r="HE9" s="214" t="e">
        <f>IF(#REF!="correct",1,0)</f>
        <v>#REF!</v>
      </c>
      <c r="HF9" s="214" t="e">
        <f>IF(#REF!="correct",1,0)</f>
        <v>#REF!</v>
      </c>
      <c r="HG9" s="214" t="e">
        <f>IF(#REF!="correct",1,0)</f>
        <v>#REF!</v>
      </c>
      <c r="HH9" s="214" t="e">
        <f>IF(#REF!="correct",1,0)</f>
        <v>#REF!</v>
      </c>
      <c r="HI9" s="214" t="e">
        <f>IF(#REF!="correct",1,0)</f>
        <v>#REF!</v>
      </c>
      <c r="HJ9" s="214" t="e">
        <f>IF(#REF!="correct",1,0)</f>
        <v>#REF!</v>
      </c>
      <c r="HK9" s="214" t="e">
        <f>IF(#REF!="correct",1,0)</f>
        <v>#REF!</v>
      </c>
      <c r="HL9" s="214" t="e">
        <f>IF(#REF!="correct",1,0)</f>
        <v>#REF!</v>
      </c>
      <c r="HM9" s="214" t="e">
        <f>IF(#REF!="correct",1,0)</f>
        <v>#REF!</v>
      </c>
      <c r="HN9" s="214" t="e">
        <f>IF(#REF!="correct",1,0)</f>
        <v>#REF!</v>
      </c>
      <c r="HO9" s="214" t="e">
        <f>IF(#REF!="correct",1,0)</f>
        <v>#REF!</v>
      </c>
      <c r="HP9" s="214" t="e">
        <f>IF(#REF!="correct",1,0)</f>
        <v>#REF!</v>
      </c>
      <c r="HQ9" s="214" t="e">
        <f>IF(#REF!="correct",1,0)</f>
        <v>#REF!</v>
      </c>
      <c r="HR9" s="214" t="e">
        <f>IF(#REF!="correct",1,0)</f>
        <v>#REF!</v>
      </c>
      <c r="HS9" s="214" t="e">
        <f>IF(#REF!="correct",1,0)</f>
        <v>#REF!</v>
      </c>
      <c r="HT9" s="214" t="e">
        <f>IF(#REF!="correct",1,0)</f>
        <v>#REF!</v>
      </c>
      <c r="HU9" s="214" t="e">
        <f>IF(#REF!="correct",1,0)</f>
        <v>#REF!</v>
      </c>
      <c r="HV9" s="214" t="e">
        <f>IF(#REF!="correct",1,0)</f>
        <v>#REF!</v>
      </c>
      <c r="HW9" s="214" t="e">
        <f>IF(#REF!="correct",1,0)</f>
        <v>#REF!</v>
      </c>
      <c r="HX9" s="214" t="e">
        <f>IF(#REF!="correct",1,0)</f>
        <v>#REF!</v>
      </c>
      <c r="HY9" s="214" t="e">
        <f>IF(#REF!="correct",1,0)</f>
        <v>#REF!</v>
      </c>
      <c r="HZ9" s="214" t="e">
        <f>IF(#REF!="correct",1,0)</f>
        <v>#REF!</v>
      </c>
      <c r="IA9" s="214" t="e">
        <f>IF(#REF!="correct",1,0)</f>
        <v>#REF!</v>
      </c>
    </row>
    <row r="10" spans="1:235">
      <c r="A10" s="47">
        <f>Classe!B17</f>
        <v>0</v>
      </c>
      <c r="B10" s="47">
        <f>Classe!C17</f>
        <v>0</v>
      </c>
      <c r="C10" s="214" t="e">
        <f>IF(#REF!=3,1,0)</f>
        <v>#REF!</v>
      </c>
      <c r="D10" s="214" t="e">
        <f>IF(#REF!=4,1,0)</f>
        <v>#REF!</v>
      </c>
      <c r="E10" s="214" t="e">
        <f>IF(#REF!=2,1,0)</f>
        <v>#REF!</v>
      </c>
      <c r="F10" s="214" t="e">
        <f>IF(#REF!=1,1,0)</f>
        <v>#REF!</v>
      </c>
      <c r="G10" s="214" t="e">
        <f>IF(#REF!=4,1,0)</f>
        <v>#REF!</v>
      </c>
      <c r="H10" s="214" t="e">
        <f>IF(#REF!=1,1,0)</f>
        <v>#REF!</v>
      </c>
      <c r="I10" s="214" t="e">
        <f>IF(#REF!=2,1,0)</f>
        <v>#REF!</v>
      </c>
      <c r="J10" s="214" t="e">
        <f>IF(#REF!=3,1,0)</f>
        <v>#REF!</v>
      </c>
      <c r="K10" s="214" t="e">
        <f>IF(#REF!=1,1,0)</f>
        <v>#REF!</v>
      </c>
      <c r="L10" s="214" t="e">
        <f>IF(#REF!=1,1,0)</f>
        <v>#REF!</v>
      </c>
      <c r="M10" s="214" t="e">
        <f>IF(#REF!=4,1,0)</f>
        <v>#REF!</v>
      </c>
      <c r="N10" s="214" t="e">
        <f>IF(#REF!=3,1,0)</f>
        <v>#REF!</v>
      </c>
      <c r="O10" s="214" t="e">
        <f>IF(#REF!=3,1,0)</f>
        <v>#REF!</v>
      </c>
      <c r="P10" s="214" t="e">
        <f>IF(#REF!=3,1,0)</f>
        <v>#REF!</v>
      </c>
      <c r="Q10" s="214" t="e">
        <f>IF(#REF!="recette",1,0)</f>
        <v>#REF!</v>
      </c>
      <c r="R10" s="214" t="e">
        <f>IF(#REF!="tarte aux pommes",1,0)</f>
        <v>#REF!</v>
      </c>
      <c r="S10" s="214" t="e">
        <f>IF(#REF!="compote",1,0)</f>
        <v>#REF!</v>
      </c>
      <c r="T10" s="214" t="e">
        <f>IF(#REF!="four",1,0)</f>
        <v>#REF!</v>
      </c>
      <c r="U10" s="214" t="e">
        <f>IF(#REF!="correct",1,0)</f>
        <v>#REF!</v>
      </c>
      <c r="V10" s="214" t="e">
        <f>IF(#REF!="correct",1,0)</f>
        <v>#REF!</v>
      </c>
      <c r="W10" s="214" t="e">
        <f>IF(#REF!="correct",1,0)</f>
        <v>#REF!</v>
      </c>
      <c r="X10" s="214" t="e">
        <f>IF(#REF!="correct",1,0)</f>
        <v>#REF!</v>
      </c>
      <c r="Y10" s="214" t="e">
        <f>IF(#REF!="correct",1,0)</f>
        <v>#REF!</v>
      </c>
      <c r="Z10" s="214" t="e">
        <f>IF(#REF!="correct",1,0)</f>
        <v>#REF!</v>
      </c>
      <c r="AA10" s="214" t="e">
        <f>IF(#REF!="correct",1,0)</f>
        <v>#REF!</v>
      </c>
      <c r="AB10" s="214" t="e">
        <f>IF(#REF!="correct",1,0)</f>
        <v>#REF!</v>
      </c>
      <c r="AC10" s="214" t="e">
        <f>IF(#REF!="correct",1,0)</f>
        <v>#REF!</v>
      </c>
      <c r="AD10" s="214" t="e">
        <f>IF(#REF!="correct",1,0)</f>
        <v>#REF!</v>
      </c>
      <c r="AE10" s="214" t="e">
        <f>IF(#REF!="correct",1,0)</f>
        <v>#REF!</v>
      </c>
      <c r="AF10" s="214" t="e">
        <f>IF(#REF!="correct",1,0)</f>
        <v>#REF!</v>
      </c>
      <c r="AG10" s="214" t="e">
        <f>IF(#REF!="correct",1,0)</f>
        <v>#REF!</v>
      </c>
      <c r="AH10" s="214" t="e">
        <f>IF(#REF!="correct",1,0)</f>
        <v>#REF!</v>
      </c>
      <c r="AI10" s="214" t="e">
        <f>IF(#REF!="correct",1,0)</f>
        <v>#REF!</v>
      </c>
      <c r="AJ10" s="214" t="e">
        <f>IF(#REF!="correct",1,0)</f>
        <v>#REF!</v>
      </c>
      <c r="AK10" s="214" t="e">
        <f>#REF!</f>
        <v>#REF!</v>
      </c>
      <c r="AL10" s="214"/>
      <c r="AM10" s="214" t="e">
        <f>IF(#REF!=1,1,0)</f>
        <v>#REF!</v>
      </c>
      <c r="AN10" s="214" t="e">
        <f>IF(#REF!=2,1,0)</f>
        <v>#REF!</v>
      </c>
      <c r="AO10" s="214" t="e">
        <f>IF(#REF!=2,1,0)</f>
        <v>#REF!</v>
      </c>
      <c r="AP10" s="214" t="e">
        <f>IF(#REF!=2,1,0)</f>
        <v>#REF!</v>
      </c>
      <c r="AQ10" s="214" t="e">
        <f>IF(#REF!=2,1,0)</f>
        <v>#REF!</v>
      </c>
      <c r="AR10" s="214" t="e">
        <f>IF(#REF!=3,1,0)</f>
        <v>#REF!</v>
      </c>
      <c r="AS10" s="214" t="e">
        <f>IF(#REF!=2,1,0)</f>
        <v>#REF!</v>
      </c>
      <c r="AT10" s="214" t="e">
        <f>IF(#REF!=1,1,0)</f>
        <v>#REF!</v>
      </c>
      <c r="AU10" s="214" t="e">
        <f>IF(#REF!=3,1,0)</f>
        <v>#REF!</v>
      </c>
      <c r="AV10" s="214" t="e">
        <f>IF(#REF!=4,1,0)</f>
        <v>#REF!</v>
      </c>
      <c r="AW10" s="214" t="e">
        <f>IF(#REF!=4,1,0)</f>
        <v>#REF!</v>
      </c>
      <c r="AX10" s="214" t="e">
        <f>IF(#REF!=1,1,0)</f>
        <v>#REF!</v>
      </c>
      <c r="AY10" s="214" t="e">
        <f>IF(#REF!=2,1,0)</f>
        <v>#REF!</v>
      </c>
      <c r="AZ10" s="214" t="e">
        <f>IF(#REF!=1,1,0)</f>
        <v>#REF!</v>
      </c>
      <c r="BA10" s="214" t="e">
        <f>IF(#REF!=2,1,0)</f>
        <v>#REF!</v>
      </c>
      <c r="BB10" s="214" t="e">
        <f>IF(#REF!="obligatoire",1,0)</f>
        <v>#REF!</v>
      </c>
      <c r="BC10" s="214" t="e">
        <f>IF(#REF!="plusieurs cycles",1,0)</f>
        <v>#REF!</v>
      </c>
      <c r="BD10" s="214" t="e">
        <f>IF(#REF!="cerveau",1,0)</f>
        <v>#REF!</v>
      </c>
      <c r="BE10" s="214" t="e">
        <f>IF(#REF!="énergie",1,0)</f>
        <v>#REF!</v>
      </c>
      <c r="BF10" s="214" t="e">
        <f>IF(#REF!="chez eux",1,0)</f>
        <v>#REF!</v>
      </c>
      <c r="BG10" s="214" t="e">
        <f>IF(#REF!="après-midi",1,0)</f>
        <v>#REF!</v>
      </c>
      <c r="BH10" s="214" t="e">
        <f>IF(#REF!="barrage",1,0)</f>
        <v>#REF!</v>
      </c>
      <c r="BI10" s="214" t="e">
        <f>IF(#REF!="se baigner",1,0)</f>
        <v>#REF!</v>
      </c>
      <c r="BJ10" s="214" t="e">
        <f>IF(#REF!="correct",1,0)</f>
        <v>#REF!</v>
      </c>
      <c r="BK10" s="214" t="e">
        <f>IF(#REF!="correct",1,0)</f>
        <v>#REF!</v>
      </c>
      <c r="BL10" s="214" t="e">
        <f>IF(#REF!="correct",1,0)</f>
        <v>#REF!</v>
      </c>
      <c r="BM10" s="214" t="e">
        <f>IF(#REF!="correct",1,0)</f>
        <v>#REF!</v>
      </c>
      <c r="BN10" s="214" t="e">
        <f>IF(#REF!="correct",1,0)</f>
        <v>#REF!</v>
      </c>
      <c r="BO10" s="214" t="e">
        <f>IF(#REF!="correct",1,0)</f>
        <v>#REF!</v>
      </c>
      <c r="BP10" s="214" t="e">
        <f>IF(#REF!="correct",1,0)</f>
        <v>#REF!</v>
      </c>
      <c r="BQ10" s="214" t="e">
        <f>IF(#REF!="correct",1,0)</f>
        <v>#REF!</v>
      </c>
      <c r="BR10" s="214" t="e">
        <f>IF(#REF!="correct",1,0)</f>
        <v>#REF!</v>
      </c>
      <c r="BS10" s="214" t="e">
        <f>IF(#REF!="correct",1,0)</f>
        <v>#REF!</v>
      </c>
      <c r="BT10" s="214" t="e">
        <f>IF(#REF!="correct",1,0)</f>
        <v>#REF!</v>
      </c>
      <c r="BU10" s="214"/>
      <c r="BV10" s="214" t="e">
        <f>IF(#REF!="x",1,0)</f>
        <v>#REF!</v>
      </c>
      <c r="BW10" s="214" t="e">
        <f>IF(#REF!="x",1,0)</f>
        <v>#REF!</v>
      </c>
      <c r="BX10" s="214" t="e">
        <f>IF(#REF!="x",1,0)</f>
        <v>#REF!</v>
      </c>
      <c r="BY10" s="214" t="e">
        <f>IF(#REF!="x",1,0)</f>
        <v>#REF!</v>
      </c>
      <c r="BZ10" s="214" t="e">
        <f>IF(#REF!="x",1,0)</f>
        <v>#REF!</v>
      </c>
      <c r="CA10" s="214"/>
      <c r="CB10" s="214" t="e">
        <f>IF(#REF!="x",1,0)</f>
        <v>#REF!</v>
      </c>
      <c r="CC10" s="214" t="e">
        <f>IF(#REF!="x",1,0)</f>
        <v>#REF!</v>
      </c>
      <c r="CD10" s="214" t="e">
        <f>IF(#REF!="x",1,0)</f>
        <v>#REF!</v>
      </c>
      <c r="CE10" s="214" t="e">
        <f>IF(#REF!="x",1,0)</f>
        <v>#REF!</v>
      </c>
      <c r="CF10" s="214" t="e">
        <f>IF(#REF!="x",1,0)</f>
        <v>#REF!</v>
      </c>
      <c r="CG10" s="214"/>
      <c r="CH10" s="214" t="e">
        <f>IF(#REF!="x",1,0)</f>
        <v>#REF!</v>
      </c>
      <c r="CI10" s="214" t="e">
        <f>IF(#REF!="x",1,0)</f>
        <v>#REF!</v>
      </c>
      <c r="CJ10" s="214" t="e">
        <f>IF(#REF!="x",1,0)</f>
        <v>#REF!</v>
      </c>
      <c r="CK10" s="214" t="e">
        <f>IF(#REF!="x",1,0)</f>
        <v>#REF!</v>
      </c>
      <c r="CL10" s="214" t="e">
        <f>IF(#REF!="x",1,0)</f>
        <v>#REF!</v>
      </c>
      <c r="CM10" s="214"/>
      <c r="CN10" s="214" t="e">
        <f>IF(#REF!="x",1,0)</f>
        <v>#REF!</v>
      </c>
      <c r="CO10" s="214" t="e">
        <f>IF(#REF!="x",1,0)</f>
        <v>#REF!</v>
      </c>
      <c r="CP10" s="214" t="e">
        <f>IF(#REF!="x",1,0)</f>
        <v>#REF!</v>
      </c>
      <c r="CQ10" s="214" t="e">
        <f>IF(#REF!="x",1,0)</f>
        <v>#REF!</v>
      </c>
      <c r="CR10" s="214" t="e">
        <f>IF(#REF!="x",1,0)</f>
        <v>#REF!</v>
      </c>
      <c r="CS10" s="214"/>
      <c r="CT10" s="214" t="e">
        <f>IF(#REF!="x",1,0)</f>
        <v>#REF!</v>
      </c>
      <c r="CU10" s="214" t="e">
        <f>IF(#REF!="x",1,0)</f>
        <v>#REF!</v>
      </c>
      <c r="CV10" s="214" t="e">
        <f>IF(#REF!="x",1,0)</f>
        <v>#REF!</v>
      </c>
      <c r="CW10" s="214" t="e">
        <f>IF(#REF!="x",1,0)</f>
        <v>#REF!</v>
      </c>
      <c r="CX10" s="214" t="e">
        <f>IF(#REF!="x",1,0)</f>
        <v>#REF!</v>
      </c>
      <c r="CY10" s="214"/>
      <c r="CZ10" s="214" t="e">
        <f>IF(#REF!="x",1,0)</f>
        <v>#REF!</v>
      </c>
      <c r="DA10" s="214" t="e">
        <f>IF(#REF!="x",1,0)</f>
        <v>#REF!</v>
      </c>
      <c r="DB10" s="214" t="e">
        <f>IF(#REF!="x",1,0)</f>
        <v>#REF!</v>
      </c>
      <c r="DC10" s="214" t="e">
        <f>IF(#REF!="x",1,0)</f>
        <v>#REF!</v>
      </c>
      <c r="DD10" s="214" t="e">
        <f>IF(#REF!="x",1,0)</f>
        <v>#REF!</v>
      </c>
      <c r="DE10" s="214"/>
      <c r="DF10" s="214" t="e">
        <f>IF(#REF!="x",1,0)</f>
        <v>#REF!</v>
      </c>
      <c r="DG10" s="214" t="e">
        <f>IF(#REF!="x",1,0)</f>
        <v>#REF!</v>
      </c>
      <c r="DH10" s="214" t="e">
        <f>IF(#REF!="x",1,0)</f>
        <v>#REF!</v>
      </c>
      <c r="DI10" s="214" t="e">
        <f>IF(#REF!="x",1,0)</f>
        <v>#REF!</v>
      </c>
      <c r="DJ10" s="214" t="e">
        <f>IF(#REF!="x",1,0)</f>
        <v>#REF!</v>
      </c>
      <c r="DK10" s="214"/>
      <c r="DL10" s="214" t="e">
        <f>IF(#REF!="x",1,0)</f>
        <v>#REF!</v>
      </c>
      <c r="DM10" s="214" t="e">
        <f>IF(#REF!="x",1,0)</f>
        <v>#REF!</v>
      </c>
      <c r="DN10" s="214" t="e">
        <f>IF(#REF!="x",1,0)</f>
        <v>#REF!</v>
      </c>
      <c r="DO10" s="214" t="e">
        <f>IF(#REF!="x",1,0)</f>
        <v>#REF!</v>
      </c>
      <c r="DP10" s="214" t="e">
        <f>IF(#REF!="x",1,0)</f>
        <v>#REF!</v>
      </c>
      <c r="DQ10" s="214"/>
      <c r="DR10" s="214" t="e">
        <f>IF(#REF!="x",1,0)</f>
        <v>#REF!</v>
      </c>
      <c r="DS10" s="214" t="e">
        <f>IF(#REF!="x",1,0)</f>
        <v>#REF!</v>
      </c>
      <c r="DT10" s="214" t="e">
        <f>IF(#REF!="x",1,0)</f>
        <v>#REF!</v>
      </c>
      <c r="DU10" s="214" t="e">
        <f>IF(#REF!="x",1,0)</f>
        <v>#REF!</v>
      </c>
      <c r="DV10" s="214" t="e">
        <f>IF(#REF!="x",1,0)</f>
        <v>#REF!</v>
      </c>
      <c r="DW10" s="214"/>
      <c r="DX10" s="214" t="e">
        <f>IF(#REF!="x",1,0)</f>
        <v>#REF!</v>
      </c>
      <c r="DY10" s="214" t="e">
        <f>IF(#REF!="x",1,0)</f>
        <v>#REF!</v>
      </c>
      <c r="DZ10" s="214" t="e">
        <f>IF(#REF!="x",1,0)</f>
        <v>#REF!</v>
      </c>
      <c r="EA10" s="214" t="e">
        <f>IF(#REF!="x",1,0)</f>
        <v>#REF!</v>
      </c>
      <c r="EB10" s="214" t="e">
        <f>IF(#REF!="x",1,0)</f>
        <v>#REF!</v>
      </c>
      <c r="EC10" s="214"/>
      <c r="ED10" s="214" t="e">
        <f>IF(#REF!="x",1,0)</f>
        <v>#REF!</v>
      </c>
      <c r="EE10" s="214" t="e">
        <f>IF(#REF!="x",1,0)</f>
        <v>#REF!</v>
      </c>
      <c r="EF10" s="214" t="e">
        <f>IF(#REF!="x",1,0)</f>
        <v>#REF!</v>
      </c>
      <c r="EG10" s="214" t="e">
        <f>IF(#REF!="x",1,0)</f>
        <v>#REF!</v>
      </c>
      <c r="EH10" s="214" t="e">
        <f>IF(#REF!="x",1,0)</f>
        <v>#REF!</v>
      </c>
      <c r="EI10" s="214"/>
      <c r="EJ10" s="214" t="e">
        <f>IF(#REF!="x",1,0)</f>
        <v>#REF!</v>
      </c>
      <c r="EK10" s="214" t="e">
        <f>IF(#REF!="x",1,0)</f>
        <v>#REF!</v>
      </c>
      <c r="EL10" s="214" t="e">
        <f>IF(#REF!="x",1,0)</f>
        <v>#REF!</v>
      </c>
      <c r="EM10" s="214" t="e">
        <f>IF(#REF!="x",1,0)</f>
        <v>#REF!</v>
      </c>
      <c r="EN10" s="214" t="e">
        <f>IF(#REF!="x",1,0)</f>
        <v>#REF!</v>
      </c>
      <c r="EO10" s="214"/>
      <c r="EP10" s="214"/>
      <c r="EQ10" s="214"/>
      <c r="ER10" s="214"/>
      <c r="ES10" s="214" t="e">
        <f>#REF!</f>
        <v>#REF!</v>
      </c>
      <c r="ET10" s="214" t="e">
        <f>IF(#REF!="correct",1,0)</f>
        <v>#REF!</v>
      </c>
      <c r="EU10" s="214" t="e">
        <f>IF(#REF!="correct",1,0)</f>
        <v>#REF!</v>
      </c>
      <c r="EV10" s="214" t="e">
        <f>IF(#REF!="correct",1,0)</f>
        <v>#REF!</v>
      </c>
      <c r="EW10" s="214" t="e">
        <f>IF(#REF!="correct",1,0)</f>
        <v>#REF!</v>
      </c>
      <c r="EX10" s="214" t="e">
        <f>IF(#REF!="correct",1,0)</f>
        <v>#REF!</v>
      </c>
      <c r="EY10" s="214" t="e">
        <f>IF(#REF!="correct",1,0)</f>
        <v>#REF!</v>
      </c>
      <c r="EZ10" s="214" t="e">
        <f>IF(#REF!="correct",1,0)</f>
        <v>#REF!</v>
      </c>
      <c r="FA10" s="214" t="e">
        <f>IF(#REF!="correct",1,0)</f>
        <v>#REF!</v>
      </c>
      <c r="FB10" s="214" t="e">
        <f>IF(#REF!="correct",1,0)</f>
        <v>#REF!</v>
      </c>
      <c r="FC10" s="214" t="e">
        <f>IF(#REF!="correct",1,0)</f>
        <v>#REF!</v>
      </c>
      <c r="FD10" s="214" t="e">
        <f>IF(#REF!="correct",1,0)</f>
        <v>#REF!</v>
      </c>
      <c r="FE10" s="214" t="e">
        <f>IF(#REF!="correct",1,0)</f>
        <v>#REF!</v>
      </c>
      <c r="FF10" s="214" t="e">
        <f>IF(#REF!="correct",1,0)</f>
        <v>#REF!</v>
      </c>
      <c r="FG10" s="214" t="e">
        <f>IF(#REF!="correct",1,0)</f>
        <v>#REF!</v>
      </c>
      <c r="FH10" s="214" t="e">
        <f>IF(#REF!="correct",1,0)</f>
        <v>#REF!</v>
      </c>
      <c r="FI10" s="214" t="e">
        <f>IF(#REF!="correct",1,0)</f>
        <v>#REF!</v>
      </c>
      <c r="FJ10" s="214" t="e">
        <f>IF(#REF!="correct",1,0)</f>
        <v>#REF!</v>
      </c>
      <c r="FK10" s="214" t="e">
        <f>IF(#REF!="correct",1,0)</f>
        <v>#REF!</v>
      </c>
      <c r="FL10" s="214" t="e">
        <f>IF(#REF!="correct",1,0)</f>
        <v>#REF!</v>
      </c>
      <c r="FM10" s="214" t="e">
        <f>IF(#REF!="correct",1,0)</f>
        <v>#REF!</v>
      </c>
      <c r="FN10" s="214" t="e">
        <f>#REF!</f>
        <v>#REF!</v>
      </c>
      <c r="FO10" s="214"/>
      <c r="FP10" s="214"/>
      <c r="FQ10" s="214" t="e">
        <f>#REF!</f>
        <v>#REF!</v>
      </c>
      <c r="FR10" s="214"/>
      <c r="FS10" s="214"/>
      <c r="FT10" s="214" t="e">
        <f>#REF!</f>
        <v>#REF!</v>
      </c>
      <c r="FU10" s="214"/>
      <c r="FV10" s="214" t="e">
        <f>IF(#REF!="correct",1,0)</f>
        <v>#REF!</v>
      </c>
      <c r="FW10" s="214" t="e">
        <f>IF(#REF!="correct",1,0)</f>
        <v>#REF!</v>
      </c>
      <c r="FX10" s="214" t="e">
        <f>IF(#REF!="correct",1,0)</f>
        <v>#REF!</v>
      </c>
      <c r="FY10" s="214" t="e">
        <f>IF(#REF!="correct",1,0)</f>
        <v>#REF!</v>
      </c>
      <c r="FZ10" s="214" t="e">
        <f>IF(#REF!=36,1,0)</f>
        <v>#REF!</v>
      </c>
      <c r="GA10" s="214" t="e">
        <f>IF(#REF!=34,1,0)</f>
        <v>#REF!</v>
      </c>
      <c r="GB10" s="214" t="e">
        <f>IF(#REF!=60,1,0)</f>
        <v>#REF!</v>
      </c>
      <c r="GC10" s="214" t="e">
        <f>IF(#REF!=70,1,0)</f>
        <v>#REF!</v>
      </c>
      <c r="GD10" s="214" t="e">
        <f>IF(OR(#REF!=80,#REF!=81),1,0)</f>
        <v>#REF!</v>
      </c>
      <c r="GE10" s="214" t="e">
        <f>IF(OR(#REF!=82,#REF!=83),1,0)</f>
        <v>#REF!</v>
      </c>
      <c r="GF10" s="214" t="e">
        <f>IF(OR(#REF!=10,#REF!=12),1,0)</f>
        <v>#REF!</v>
      </c>
      <c r="GG10" s="214" t="e">
        <f>IF(OR(#REF!=40,#REF!=41),1,0)</f>
        <v>#REF!</v>
      </c>
      <c r="GH10" s="214" t="e">
        <f>IF(OR(#REF!=45,#REF!=46),1,0)</f>
        <v>#REF!</v>
      </c>
      <c r="GI10" s="214" t="e">
        <f>IF(OR(#REF!=38,#REF!=39),1,0)</f>
        <v>#REF!</v>
      </c>
      <c r="GJ10" s="214" t="e">
        <f>IF(OR(#REF!=32,#REF!=35,#REF!=37),1,0)</f>
        <v>#REF!</v>
      </c>
      <c r="GK10" s="214" t="e">
        <f>IF(OR(#REF!=14,#REF!=15),1,0)</f>
        <v>#REF!</v>
      </c>
      <c r="GL10" s="214" t="e">
        <f>IF(OR(#REF!=23,#REF!=24),1,0)</f>
        <v>#REF!</v>
      </c>
      <c r="GM10" s="214" t="e">
        <f>IF(OR(#REF!=27,#REF!=28),1,0)</f>
        <v>#REF!</v>
      </c>
      <c r="GN10" s="214" t="e">
        <f>IF(OR(#REF!=40,#REF!=42),1,0)</f>
        <v>#REF!</v>
      </c>
      <c r="GO10" s="214" t="e">
        <f>IF(#REF!="correct",1,0)</f>
        <v>#REF!</v>
      </c>
      <c r="GP10" s="214" t="e">
        <f>IF(#REF!="correct",1,0)</f>
        <v>#REF!</v>
      </c>
      <c r="GQ10" s="214" t="e">
        <f>IF(#REF!="correct",1,0)</f>
        <v>#REF!</v>
      </c>
      <c r="GR10" s="214" t="e">
        <f>IF(#REF!="correct",1,0)</f>
        <v>#REF!</v>
      </c>
      <c r="GS10" s="214" t="e">
        <f>IF(#REF!="correct",1,0)</f>
        <v>#REF!</v>
      </c>
      <c r="GT10" s="214" t="e">
        <f>IF(#REF!="correct",1,0)</f>
        <v>#REF!</v>
      </c>
      <c r="GU10" s="214" t="e">
        <f>IF(#REF!="correct",1,0)</f>
        <v>#REF!</v>
      </c>
      <c r="GV10" s="214" t="e">
        <f>IF(#REF!="correct",1,0)</f>
        <v>#REF!</v>
      </c>
      <c r="GW10" s="214" t="e">
        <f>IF(#REF!="correct",1,0)</f>
        <v>#REF!</v>
      </c>
      <c r="GX10" s="214" t="e">
        <f>IF(#REF!="correct",1,0)</f>
        <v>#REF!</v>
      </c>
      <c r="GY10" s="214" t="e">
        <f>IF(#REF!="correct",1,0)</f>
        <v>#REF!</v>
      </c>
      <c r="GZ10" s="214" t="e">
        <f>IF(#REF!="correct",1,0)</f>
        <v>#REF!</v>
      </c>
      <c r="HA10" s="214" t="e">
        <f>IF(#REF!="correct",1,0)</f>
        <v>#REF!</v>
      </c>
      <c r="HB10" s="214" t="e">
        <f>IF(#REF!="correct",1,0)</f>
        <v>#REF!</v>
      </c>
      <c r="HC10" s="214" t="e">
        <f>IF(#REF!="correct",1,0)</f>
        <v>#REF!</v>
      </c>
      <c r="HD10" s="214" t="e">
        <f>IF(#REF!="correct",1,0)</f>
        <v>#REF!</v>
      </c>
      <c r="HE10" s="214" t="e">
        <f>IF(#REF!="correct",1,0)</f>
        <v>#REF!</v>
      </c>
      <c r="HF10" s="214" t="e">
        <f>IF(#REF!="correct",1,0)</f>
        <v>#REF!</v>
      </c>
      <c r="HG10" s="214" t="e">
        <f>IF(#REF!="correct",1,0)</f>
        <v>#REF!</v>
      </c>
      <c r="HH10" s="214" t="e">
        <f>IF(#REF!="correct",1,0)</f>
        <v>#REF!</v>
      </c>
      <c r="HI10" s="214" t="e">
        <f>IF(#REF!="correct",1,0)</f>
        <v>#REF!</v>
      </c>
      <c r="HJ10" s="214" t="e">
        <f>IF(#REF!="correct",1,0)</f>
        <v>#REF!</v>
      </c>
      <c r="HK10" s="214" t="e">
        <f>IF(#REF!="correct",1,0)</f>
        <v>#REF!</v>
      </c>
      <c r="HL10" s="214" t="e">
        <f>IF(#REF!="correct",1,0)</f>
        <v>#REF!</v>
      </c>
      <c r="HM10" s="214" t="e">
        <f>IF(#REF!="correct",1,0)</f>
        <v>#REF!</v>
      </c>
      <c r="HN10" s="214" t="e">
        <f>IF(#REF!="correct",1,0)</f>
        <v>#REF!</v>
      </c>
      <c r="HO10" s="214" t="e">
        <f>IF(#REF!="correct",1,0)</f>
        <v>#REF!</v>
      </c>
      <c r="HP10" s="214" t="e">
        <f>IF(#REF!="correct",1,0)</f>
        <v>#REF!</v>
      </c>
      <c r="HQ10" s="214" t="e">
        <f>IF(#REF!="correct",1,0)</f>
        <v>#REF!</v>
      </c>
      <c r="HR10" s="214" t="e">
        <f>IF(#REF!="correct",1,0)</f>
        <v>#REF!</v>
      </c>
      <c r="HS10" s="214" t="e">
        <f>IF(#REF!="correct",1,0)</f>
        <v>#REF!</v>
      </c>
      <c r="HT10" s="214" t="e">
        <f>IF(#REF!="correct",1,0)</f>
        <v>#REF!</v>
      </c>
      <c r="HU10" s="214" t="e">
        <f>IF(#REF!="correct",1,0)</f>
        <v>#REF!</v>
      </c>
      <c r="HV10" s="214" t="e">
        <f>IF(#REF!="correct",1,0)</f>
        <v>#REF!</v>
      </c>
      <c r="HW10" s="214" t="e">
        <f>IF(#REF!="correct",1,0)</f>
        <v>#REF!</v>
      </c>
      <c r="HX10" s="214" t="e">
        <f>IF(#REF!="correct",1,0)</f>
        <v>#REF!</v>
      </c>
      <c r="HY10" s="214" t="e">
        <f>IF(#REF!="correct",1,0)</f>
        <v>#REF!</v>
      </c>
      <c r="HZ10" s="214" t="e">
        <f>IF(#REF!="correct",1,0)</f>
        <v>#REF!</v>
      </c>
      <c r="IA10" s="214" t="e">
        <f>IF(#REF!="correct",1,0)</f>
        <v>#REF!</v>
      </c>
    </row>
    <row r="11" spans="1:235">
      <c r="A11" s="47">
        <f>Classe!B18</f>
        <v>0</v>
      </c>
      <c r="B11" s="47">
        <f>Classe!C18</f>
        <v>0</v>
      </c>
      <c r="C11" s="214" t="e">
        <f>IF(#REF!=3,1,0)</f>
        <v>#REF!</v>
      </c>
      <c r="D11" s="214" t="e">
        <f>IF(#REF!=4,1,0)</f>
        <v>#REF!</v>
      </c>
      <c r="E11" s="214" t="e">
        <f>IF(#REF!=2,1,0)</f>
        <v>#REF!</v>
      </c>
      <c r="F11" s="214" t="e">
        <f>IF(#REF!=1,1,0)</f>
        <v>#REF!</v>
      </c>
      <c r="G11" s="214" t="e">
        <f>IF(#REF!=4,1,0)</f>
        <v>#REF!</v>
      </c>
      <c r="H11" s="214" t="e">
        <f>IF(#REF!=1,1,0)</f>
        <v>#REF!</v>
      </c>
      <c r="I11" s="214" t="e">
        <f>IF(#REF!=2,1,0)</f>
        <v>#REF!</v>
      </c>
      <c r="J11" s="214" t="e">
        <f>IF(#REF!=3,1,0)</f>
        <v>#REF!</v>
      </c>
      <c r="K11" s="214" t="e">
        <f>IF(#REF!=1,1,0)</f>
        <v>#REF!</v>
      </c>
      <c r="L11" s="214" t="e">
        <f>IF(#REF!=1,1,0)</f>
        <v>#REF!</v>
      </c>
      <c r="M11" s="214" t="e">
        <f>IF(#REF!=4,1,0)</f>
        <v>#REF!</v>
      </c>
      <c r="N11" s="214" t="e">
        <f>IF(#REF!=3,1,0)</f>
        <v>#REF!</v>
      </c>
      <c r="O11" s="214" t="e">
        <f>IF(#REF!=3,1,0)</f>
        <v>#REF!</v>
      </c>
      <c r="P11" s="214" t="e">
        <f>IF(#REF!=3,1,0)</f>
        <v>#REF!</v>
      </c>
      <c r="Q11" s="214" t="e">
        <f>IF(#REF!="recette",1,0)</f>
        <v>#REF!</v>
      </c>
      <c r="R11" s="214" t="e">
        <f>IF(#REF!="tarte aux pommes",1,0)</f>
        <v>#REF!</v>
      </c>
      <c r="S11" s="214" t="e">
        <f>IF(#REF!="compote",1,0)</f>
        <v>#REF!</v>
      </c>
      <c r="T11" s="214" t="e">
        <f>IF(#REF!="four",1,0)</f>
        <v>#REF!</v>
      </c>
      <c r="U11" s="214" t="e">
        <f>IF(#REF!="correct",1,0)</f>
        <v>#REF!</v>
      </c>
      <c r="V11" s="214" t="e">
        <f>IF(#REF!="correct",1,0)</f>
        <v>#REF!</v>
      </c>
      <c r="W11" s="214" t="e">
        <f>IF(#REF!="correct",1,0)</f>
        <v>#REF!</v>
      </c>
      <c r="X11" s="214" t="e">
        <f>IF(#REF!="correct",1,0)</f>
        <v>#REF!</v>
      </c>
      <c r="Y11" s="214" t="e">
        <f>IF(#REF!="correct",1,0)</f>
        <v>#REF!</v>
      </c>
      <c r="Z11" s="214" t="e">
        <f>IF(#REF!="correct",1,0)</f>
        <v>#REF!</v>
      </c>
      <c r="AA11" s="214" t="e">
        <f>IF(#REF!="correct",1,0)</f>
        <v>#REF!</v>
      </c>
      <c r="AB11" s="214" t="e">
        <f>IF(#REF!="correct",1,0)</f>
        <v>#REF!</v>
      </c>
      <c r="AC11" s="214" t="e">
        <f>IF(#REF!="correct",1,0)</f>
        <v>#REF!</v>
      </c>
      <c r="AD11" s="214" t="e">
        <f>IF(#REF!="correct",1,0)</f>
        <v>#REF!</v>
      </c>
      <c r="AE11" s="214" t="e">
        <f>IF(#REF!="correct",1,0)</f>
        <v>#REF!</v>
      </c>
      <c r="AF11" s="214" t="e">
        <f>IF(#REF!="correct",1,0)</f>
        <v>#REF!</v>
      </c>
      <c r="AG11" s="214" t="e">
        <f>IF(#REF!="correct",1,0)</f>
        <v>#REF!</v>
      </c>
      <c r="AH11" s="214" t="e">
        <f>IF(#REF!="correct",1,0)</f>
        <v>#REF!</v>
      </c>
      <c r="AI11" s="214" t="e">
        <f>IF(#REF!="correct",1,0)</f>
        <v>#REF!</v>
      </c>
      <c r="AJ11" s="214" t="e">
        <f>IF(#REF!="correct",1,0)</f>
        <v>#REF!</v>
      </c>
      <c r="AK11" s="214" t="e">
        <f>#REF!</f>
        <v>#REF!</v>
      </c>
      <c r="AL11" s="214"/>
      <c r="AM11" s="214" t="e">
        <f>IF(#REF!=1,1,0)</f>
        <v>#REF!</v>
      </c>
      <c r="AN11" s="214" t="e">
        <f>IF(#REF!=2,1,0)</f>
        <v>#REF!</v>
      </c>
      <c r="AO11" s="214" t="e">
        <f>IF(#REF!=2,1,0)</f>
        <v>#REF!</v>
      </c>
      <c r="AP11" s="214" t="e">
        <f>IF(#REF!=2,1,0)</f>
        <v>#REF!</v>
      </c>
      <c r="AQ11" s="214" t="e">
        <f>IF(#REF!=2,1,0)</f>
        <v>#REF!</v>
      </c>
      <c r="AR11" s="214" t="e">
        <f>IF(#REF!=3,1,0)</f>
        <v>#REF!</v>
      </c>
      <c r="AS11" s="214" t="e">
        <f>IF(#REF!=2,1,0)</f>
        <v>#REF!</v>
      </c>
      <c r="AT11" s="214" t="e">
        <f>IF(#REF!=1,1,0)</f>
        <v>#REF!</v>
      </c>
      <c r="AU11" s="214" t="e">
        <f>IF(#REF!=3,1,0)</f>
        <v>#REF!</v>
      </c>
      <c r="AV11" s="214" t="e">
        <f>IF(#REF!=4,1,0)</f>
        <v>#REF!</v>
      </c>
      <c r="AW11" s="214" t="e">
        <f>IF(#REF!=4,1,0)</f>
        <v>#REF!</v>
      </c>
      <c r="AX11" s="214" t="e">
        <f>IF(#REF!=1,1,0)</f>
        <v>#REF!</v>
      </c>
      <c r="AY11" s="214" t="e">
        <f>IF(#REF!=2,1,0)</f>
        <v>#REF!</v>
      </c>
      <c r="AZ11" s="214" t="e">
        <f>IF(#REF!=1,1,0)</f>
        <v>#REF!</v>
      </c>
      <c r="BA11" s="214" t="e">
        <f>IF(#REF!=2,1,0)</f>
        <v>#REF!</v>
      </c>
      <c r="BB11" s="214" t="e">
        <f>IF(#REF!="obligatoire",1,0)</f>
        <v>#REF!</v>
      </c>
      <c r="BC11" s="214" t="e">
        <f>IF(#REF!="plusieurs cycles",1,0)</f>
        <v>#REF!</v>
      </c>
      <c r="BD11" s="214" t="e">
        <f>IF(#REF!="cerveau",1,0)</f>
        <v>#REF!</v>
      </c>
      <c r="BE11" s="214" t="e">
        <f>IF(#REF!="énergie",1,0)</f>
        <v>#REF!</v>
      </c>
      <c r="BF11" s="214" t="e">
        <f>IF(#REF!="chez eux",1,0)</f>
        <v>#REF!</v>
      </c>
      <c r="BG11" s="214" t="e">
        <f>IF(#REF!="après-midi",1,0)</f>
        <v>#REF!</v>
      </c>
      <c r="BH11" s="214" t="e">
        <f>IF(#REF!="barrage",1,0)</f>
        <v>#REF!</v>
      </c>
      <c r="BI11" s="214" t="e">
        <f>IF(#REF!="se baigner",1,0)</f>
        <v>#REF!</v>
      </c>
      <c r="BJ11" s="214" t="e">
        <f>IF(#REF!="correct",1,0)</f>
        <v>#REF!</v>
      </c>
      <c r="BK11" s="214" t="e">
        <f>IF(#REF!="correct",1,0)</f>
        <v>#REF!</v>
      </c>
      <c r="BL11" s="214" t="e">
        <f>IF(#REF!="correct",1,0)</f>
        <v>#REF!</v>
      </c>
      <c r="BM11" s="214" t="e">
        <f>IF(#REF!="correct",1,0)</f>
        <v>#REF!</v>
      </c>
      <c r="BN11" s="214" t="e">
        <f>IF(#REF!="correct",1,0)</f>
        <v>#REF!</v>
      </c>
      <c r="BO11" s="214" t="e">
        <f>IF(#REF!="correct",1,0)</f>
        <v>#REF!</v>
      </c>
      <c r="BP11" s="214" t="e">
        <f>IF(#REF!="correct",1,0)</f>
        <v>#REF!</v>
      </c>
      <c r="BQ11" s="214" t="e">
        <f>IF(#REF!="correct",1,0)</f>
        <v>#REF!</v>
      </c>
      <c r="BR11" s="214" t="e">
        <f>IF(#REF!="correct",1,0)</f>
        <v>#REF!</v>
      </c>
      <c r="BS11" s="214" t="e">
        <f>IF(#REF!="correct",1,0)</f>
        <v>#REF!</v>
      </c>
      <c r="BT11" s="214" t="e">
        <f>IF(#REF!="correct",1,0)</f>
        <v>#REF!</v>
      </c>
      <c r="BU11" s="214"/>
      <c r="BV11" s="214" t="e">
        <f>IF(#REF!="x",1,0)</f>
        <v>#REF!</v>
      </c>
      <c r="BW11" s="214" t="e">
        <f>IF(#REF!="x",1,0)</f>
        <v>#REF!</v>
      </c>
      <c r="BX11" s="214" t="e">
        <f>IF(#REF!="x",1,0)</f>
        <v>#REF!</v>
      </c>
      <c r="BY11" s="214" t="e">
        <f>IF(#REF!="x",1,0)</f>
        <v>#REF!</v>
      </c>
      <c r="BZ11" s="214" t="e">
        <f>IF(#REF!="x",1,0)</f>
        <v>#REF!</v>
      </c>
      <c r="CA11" s="214"/>
      <c r="CB11" s="214" t="e">
        <f>IF(#REF!="x",1,0)</f>
        <v>#REF!</v>
      </c>
      <c r="CC11" s="214" t="e">
        <f>IF(#REF!="x",1,0)</f>
        <v>#REF!</v>
      </c>
      <c r="CD11" s="214" t="e">
        <f>IF(#REF!="x",1,0)</f>
        <v>#REF!</v>
      </c>
      <c r="CE11" s="214" t="e">
        <f>IF(#REF!="x",1,0)</f>
        <v>#REF!</v>
      </c>
      <c r="CF11" s="214" t="e">
        <f>IF(#REF!="x",1,0)</f>
        <v>#REF!</v>
      </c>
      <c r="CG11" s="214"/>
      <c r="CH11" s="214" t="e">
        <f>IF(#REF!="x",1,0)</f>
        <v>#REF!</v>
      </c>
      <c r="CI11" s="214" t="e">
        <f>IF(#REF!="x",1,0)</f>
        <v>#REF!</v>
      </c>
      <c r="CJ11" s="214" t="e">
        <f>IF(#REF!="x",1,0)</f>
        <v>#REF!</v>
      </c>
      <c r="CK11" s="214" t="e">
        <f>IF(#REF!="x",1,0)</f>
        <v>#REF!</v>
      </c>
      <c r="CL11" s="214" t="e">
        <f>IF(#REF!="x",1,0)</f>
        <v>#REF!</v>
      </c>
      <c r="CM11" s="214"/>
      <c r="CN11" s="214" t="e">
        <f>IF(#REF!="x",1,0)</f>
        <v>#REF!</v>
      </c>
      <c r="CO11" s="214" t="e">
        <f>IF(#REF!="x",1,0)</f>
        <v>#REF!</v>
      </c>
      <c r="CP11" s="214" t="e">
        <f>IF(#REF!="x",1,0)</f>
        <v>#REF!</v>
      </c>
      <c r="CQ11" s="214" t="e">
        <f>IF(#REF!="x",1,0)</f>
        <v>#REF!</v>
      </c>
      <c r="CR11" s="214" t="e">
        <f>IF(#REF!="x",1,0)</f>
        <v>#REF!</v>
      </c>
      <c r="CS11" s="214"/>
      <c r="CT11" s="214" t="e">
        <f>IF(#REF!="x",1,0)</f>
        <v>#REF!</v>
      </c>
      <c r="CU11" s="214" t="e">
        <f>IF(#REF!="x",1,0)</f>
        <v>#REF!</v>
      </c>
      <c r="CV11" s="214" t="e">
        <f>IF(#REF!="x",1,0)</f>
        <v>#REF!</v>
      </c>
      <c r="CW11" s="214" t="e">
        <f>IF(#REF!="x",1,0)</f>
        <v>#REF!</v>
      </c>
      <c r="CX11" s="214" t="e">
        <f>IF(#REF!="x",1,0)</f>
        <v>#REF!</v>
      </c>
      <c r="CY11" s="214"/>
      <c r="CZ11" s="214" t="e">
        <f>IF(#REF!="x",1,0)</f>
        <v>#REF!</v>
      </c>
      <c r="DA11" s="214" t="e">
        <f>IF(#REF!="x",1,0)</f>
        <v>#REF!</v>
      </c>
      <c r="DB11" s="214" t="e">
        <f>IF(#REF!="x",1,0)</f>
        <v>#REF!</v>
      </c>
      <c r="DC11" s="214" t="e">
        <f>IF(#REF!="x",1,0)</f>
        <v>#REF!</v>
      </c>
      <c r="DD11" s="214" t="e">
        <f>IF(#REF!="x",1,0)</f>
        <v>#REF!</v>
      </c>
      <c r="DE11" s="214"/>
      <c r="DF11" s="214" t="e">
        <f>IF(#REF!="x",1,0)</f>
        <v>#REF!</v>
      </c>
      <c r="DG11" s="214" t="e">
        <f>IF(#REF!="x",1,0)</f>
        <v>#REF!</v>
      </c>
      <c r="DH11" s="214" t="e">
        <f>IF(#REF!="x",1,0)</f>
        <v>#REF!</v>
      </c>
      <c r="DI11" s="214" t="e">
        <f>IF(#REF!="x",1,0)</f>
        <v>#REF!</v>
      </c>
      <c r="DJ11" s="214" t="e">
        <f>IF(#REF!="x",1,0)</f>
        <v>#REF!</v>
      </c>
      <c r="DK11" s="214"/>
      <c r="DL11" s="214" t="e">
        <f>IF(#REF!="x",1,0)</f>
        <v>#REF!</v>
      </c>
      <c r="DM11" s="214" t="e">
        <f>IF(#REF!="x",1,0)</f>
        <v>#REF!</v>
      </c>
      <c r="DN11" s="214" t="e">
        <f>IF(#REF!="x",1,0)</f>
        <v>#REF!</v>
      </c>
      <c r="DO11" s="214" t="e">
        <f>IF(#REF!="x",1,0)</f>
        <v>#REF!</v>
      </c>
      <c r="DP11" s="214" t="e">
        <f>IF(#REF!="x",1,0)</f>
        <v>#REF!</v>
      </c>
      <c r="DQ11" s="214"/>
      <c r="DR11" s="214" t="e">
        <f>IF(#REF!="x",1,0)</f>
        <v>#REF!</v>
      </c>
      <c r="DS11" s="214" t="e">
        <f>IF(#REF!="x",1,0)</f>
        <v>#REF!</v>
      </c>
      <c r="DT11" s="214" t="e">
        <f>IF(#REF!="x",1,0)</f>
        <v>#REF!</v>
      </c>
      <c r="DU11" s="214" t="e">
        <f>IF(#REF!="x",1,0)</f>
        <v>#REF!</v>
      </c>
      <c r="DV11" s="214" t="e">
        <f>IF(#REF!="x",1,0)</f>
        <v>#REF!</v>
      </c>
      <c r="DW11" s="214"/>
      <c r="DX11" s="214" t="e">
        <f>IF(#REF!="x",1,0)</f>
        <v>#REF!</v>
      </c>
      <c r="DY11" s="214" t="e">
        <f>IF(#REF!="x",1,0)</f>
        <v>#REF!</v>
      </c>
      <c r="DZ11" s="214" t="e">
        <f>IF(#REF!="x",1,0)</f>
        <v>#REF!</v>
      </c>
      <c r="EA11" s="214" t="e">
        <f>IF(#REF!="x",1,0)</f>
        <v>#REF!</v>
      </c>
      <c r="EB11" s="214" t="e">
        <f>IF(#REF!="x",1,0)</f>
        <v>#REF!</v>
      </c>
      <c r="EC11" s="214"/>
      <c r="ED11" s="214" t="e">
        <f>IF(#REF!="x",1,0)</f>
        <v>#REF!</v>
      </c>
      <c r="EE11" s="214" t="e">
        <f>IF(#REF!="x",1,0)</f>
        <v>#REF!</v>
      </c>
      <c r="EF11" s="214" t="e">
        <f>IF(#REF!="x",1,0)</f>
        <v>#REF!</v>
      </c>
      <c r="EG11" s="214" t="e">
        <f>IF(#REF!="x",1,0)</f>
        <v>#REF!</v>
      </c>
      <c r="EH11" s="214" t="e">
        <f>IF(#REF!="x",1,0)</f>
        <v>#REF!</v>
      </c>
      <c r="EI11" s="214"/>
      <c r="EJ11" s="214" t="e">
        <f>IF(#REF!="x",1,0)</f>
        <v>#REF!</v>
      </c>
      <c r="EK11" s="214" t="e">
        <f>IF(#REF!="x",1,0)</f>
        <v>#REF!</v>
      </c>
      <c r="EL11" s="214" t="e">
        <f>IF(#REF!="x",1,0)</f>
        <v>#REF!</v>
      </c>
      <c r="EM11" s="214" t="e">
        <f>IF(#REF!="x",1,0)</f>
        <v>#REF!</v>
      </c>
      <c r="EN11" s="214" t="e">
        <f>IF(#REF!="x",1,0)</f>
        <v>#REF!</v>
      </c>
      <c r="EO11" s="214"/>
      <c r="EP11" s="214"/>
      <c r="EQ11" s="214"/>
      <c r="ER11" s="214"/>
      <c r="ES11" s="214" t="e">
        <f>#REF!</f>
        <v>#REF!</v>
      </c>
      <c r="ET11" s="214" t="e">
        <f>IF(#REF!="correct",1,0)</f>
        <v>#REF!</v>
      </c>
      <c r="EU11" s="214" t="e">
        <f>IF(#REF!="correct",1,0)</f>
        <v>#REF!</v>
      </c>
      <c r="EV11" s="214" t="e">
        <f>IF(#REF!="correct",1,0)</f>
        <v>#REF!</v>
      </c>
      <c r="EW11" s="214" t="e">
        <f>IF(#REF!="correct",1,0)</f>
        <v>#REF!</v>
      </c>
      <c r="EX11" s="214" t="e">
        <f>IF(#REF!="correct",1,0)</f>
        <v>#REF!</v>
      </c>
      <c r="EY11" s="214" t="e">
        <f>IF(#REF!="correct",1,0)</f>
        <v>#REF!</v>
      </c>
      <c r="EZ11" s="214" t="e">
        <f>IF(#REF!="correct",1,0)</f>
        <v>#REF!</v>
      </c>
      <c r="FA11" s="214" t="e">
        <f>IF(#REF!="correct",1,0)</f>
        <v>#REF!</v>
      </c>
      <c r="FB11" s="214" t="e">
        <f>IF(#REF!="correct",1,0)</f>
        <v>#REF!</v>
      </c>
      <c r="FC11" s="214" t="e">
        <f>IF(#REF!="correct",1,0)</f>
        <v>#REF!</v>
      </c>
      <c r="FD11" s="214" t="e">
        <f>IF(#REF!="correct",1,0)</f>
        <v>#REF!</v>
      </c>
      <c r="FE11" s="214" t="e">
        <f>IF(#REF!="correct",1,0)</f>
        <v>#REF!</v>
      </c>
      <c r="FF11" s="214" t="e">
        <f>IF(#REF!="correct",1,0)</f>
        <v>#REF!</v>
      </c>
      <c r="FG11" s="214" t="e">
        <f>IF(#REF!="correct",1,0)</f>
        <v>#REF!</v>
      </c>
      <c r="FH11" s="214" t="e">
        <f>IF(#REF!="correct",1,0)</f>
        <v>#REF!</v>
      </c>
      <c r="FI11" s="214" t="e">
        <f>IF(#REF!="correct",1,0)</f>
        <v>#REF!</v>
      </c>
      <c r="FJ11" s="214" t="e">
        <f>IF(#REF!="correct",1,0)</f>
        <v>#REF!</v>
      </c>
      <c r="FK11" s="214" t="e">
        <f>IF(#REF!="correct",1,0)</f>
        <v>#REF!</v>
      </c>
      <c r="FL11" s="214" t="e">
        <f>IF(#REF!="correct",1,0)</f>
        <v>#REF!</v>
      </c>
      <c r="FM11" s="214" t="e">
        <f>IF(#REF!="correct",1,0)</f>
        <v>#REF!</v>
      </c>
      <c r="FN11" s="214" t="e">
        <f>#REF!</f>
        <v>#REF!</v>
      </c>
      <c r="FO11" s="214"/>
      <c r="FP11" s="214"/>
      <c r="FQ11" s="214" t="e">
        <f>#REF!</f>
        <v>#REF!</v>
      </c>
      <c r="FR11" s="214"/>
      <c r="FS11" s="214"/>
      <c r="FT11" s="214" t="e">
        <f>#REF!</f>
        <v>#REF!</v>
      </c>
      <c r="FU11" s="214"/>
      <c r="FV11" s="214" t="e">
        <f>IF(#REF!="correct",1,0)</f>
        <v>#REF!</v>
      </c>
      <c r="FW11" s="214" t="e">
        <f>IF(#REF!="correct",1,0)</f>
        <v>#REF!</v>
      </c>
      <c r="FX11" s="214" t="e">
        <f>IF(#REF!="correct",1,0)</f>
        <v>#REF!</v>
      </c>
      <c r="FY11" s="214" t="e">
        <f>IF(#REF!="correct",1,0)</f>
        <v>#REF!</v>
      </c>
      <c r="FZ11" s="214" t="e">
        <f>IF(#REF!=36,1,0)</f>
        <v>#REF!</v>
      </c>
      <c r="GA11" s="214" t="e">
        <f>IF(#REF!=34,1,0)</f>
        <v>#REF!</v>
      </c>
      <c r="GB11" s="214" t="e">
        <f>IF(#REF!=60,1,0)</f>
        <v>#REF!</v>
      </c>
      <c r="GC11" s="214" t="e">
        <f>IF(#REF!=70,1,0)</f>
        <v>#REF!</v>
      </c>
      <c r="GD11" s="214" t="e">
        <f>IF(OR(#REF!=80,#REF!=81),1,0)</f>
        <v>#REF!</v>
      </c>
      <c r="GE11" s="214" t="e">
        <f>IF(OR(#REF!=82,#REF!=83),1,0)</f>
        <v>#REF!</v>
      </c>
      <c r="GF11" s="214" t="e">
        <f>IF(OR(#REF!=10,#REF!=12),1,0)</f>
        <v>#REF!</v>
      </c>
      <c r="GG11" s="214" t="e">
        <f>IF(OR(#REF!=40,#REF!=41),1,0)</f>
        <v>#REF!</v>
      </c>
      <c r="GH11" s="214" t="e">
        <f>IF(OR(#REF!=45,#REF!=46),1,0)</f>
        <v>#REF!</v>
      </c>
      <c r="GI11" s="214" t="e">
        <f>IF(OR(#REF!=38,#REF!=39),1,0)</f>
        <v>#REF!</v>
      </c>
      <c r="GJ11" s="214" t="e">
        <f>IF(OR(#REF!=32,#REF!=35,#REF!=37),1,0)</f>
        <v>#REF!</v>
      </c>
      <c r="GK11" s="214" t="e">
        <f>IF(OR(#REF!=14,#REF!=15),1,0)</f>
        <v>#REF!</v>
      </c>
      <c r="GL11" s="214" t="e">
        <f>IF(OR(#REF!=23,#REF!=24),1,0)</f>
        <v>#REF!</v>
      </c>
      <c r="GM11" s="214" t="e">
        <f>IF(OR(#REF!=27,#REF!=28),1,0)</f>
        <v>#REF!</v>
      </c>
      <c r="GN11" s="214" t="e">
        <f>IF(OR(#REF!=40,#REF!=42),1,0)</f>
        <v>#REF!</v>
      </c>
      <c r="GO11" s="214" t="e">
        <f>IF(#REF!="correct",1,0)</f>
        <v>#REF!</v>
      </c>
      <c r="GP11" s="214" t="e">
        <f>IF(#REF!="correct",1,0)</f>
        <v>#REF!</v>
      </c>
      <c r="GQ11" s="214" t="e">
        <f>IF(#REF!="correct",1,0)</f>
        <v>#REF!</v>
      </c>
      <c r="GR11" s="214" t="e">
        <f>IF(#REF!="correct",1,0)</f>
        <v>#REF!</v>
      </c>
      <c r="GS11" s="214" t="e">
        <f>IF(#REF!="correct",1,0)</f>
        <v>#REF!</v>
      </c>
      <c r="GT11" s="214" t="e">
        <f>IF(#REF!="correct",1,0)</f>
        <v>#REF!</v>
      </c>
      <c r="GU11" s="214" t="e">
        <f>IF(#REF!="correct",1,0)</f>
        <v>#REF!</v>
      </c>
      <c r="GV11" s="214" t="e">
        <f>IF(#REF!="correct",1,0)</f>
        <v>#REF!</v>
      </c>
      <c r="GW11" s="214" t="e">
        <f>IF(#REF!="correct",1,0)</f>
        <v>#REF!</v>
      </c>
      <c r="GX11" s="214" t="e">
        <f>IF(#REF!="correct",1,0)</f>
        <v>#REF!</v>
      </c>
      <c r="GY11" s="214" t="e">
        <f>IF(#REF!="correct",1,0)</f>
        <v>#REF!</v>
      </c>
      <c r="GZ11" s="214" t="e">
        <f>IF(#REF!="correct",1,0)</f>
        <v>#REF!</v>
      </c>
      <c r="HA11" s="214" t="e">
        <f>IF(#REF!="correct",1,0)</f>
        <v>#REF!</v>
      </c>
      <c r="HB11" s="214" t="e">
        <f>IF(#REF!="correct",1,0)</f>
        <v>#REF!</v>
      </c>
      <c r="HC11" s="214" t="e">
        <f>IF(#REF!="correct",1,0)</f>
        <v>#REF!</v>
      </c>
      <c r="HD11" s="214" t="e">
        <f>IF(#REF!="correct",1,0)</f>
        <v>#REF!</v>
      </c>
      <c r="HE11" s="214" t="e">
        <f>IF(#REF!="correct",1,0)</f>
        <v>#REF!</v>
      </c>
      <c r="HF11" s="214" t="e">
        <f>IF(#REF!="correct",1,0)</f>
        <v>#REF!</v>
      </c>
      <c r="HG11" s="214" t="e">
        <f>IF(#REF!="correct",1,0)</f>
        <v>#REF!</v>
      </c>
      <c r="HH11" s="214" t="e">
        <f>IF(#REF!="correct",1,0)</f>
        <v>#REF!</v>
      </c>
      <c r="HI11" s="214" t="e">
        <f>IF(#REF!="correct",1,0)</f>
        <v>#REF!</v>
      </c>
      <c r="HJ11" s="214" t="e">
        <f>IF(#REF!="correct",1,0)</f>
        <v>#REF!</v>
      </c>
      <c r="HK11" s="214" t="e">
        <f>IF(#REF!="correct",1,0)</f>
        <v>#REF!</v>
      </c>
      <c r="HL11" s="214" t="e">
        <f>IF(#REF!="correct",1,0)</f>
        <v>#REF!</v>
      </c>
      <c r="HM11" s="214" t="e">
        <f>IF(#REF!="correct",1,0)</f>
        <v>#REF!</v>
      </c>
      <c r="HN11" s="214" t="e">
        <f>IF(#REF!="correct",1,0)</f>
        <v>#REF!</v>
      </c>
      <c r="HO11" s="214" t="e">
        <f>IF(#REF!="correct",1,0)</f>
        <v>#REF!</v>
      </c>
      <c r="HP11" s="214" t="e">
        <f>IF(#REF!="correct",1,0)</f>
        <v>#REF!</v>
      </c>
      <c r="HQ11" s="214" t="e">
        <f>IF(#REF!="correct",1,0)</f>
        <v>#REF!</v>
      </c>
      <c r="HR11" s="214" t="e">
        <f>IF(#REF!="correct",1,0)</f>
        <v>#REF!</v>
      </c>
      <c r="HS11" s="214" t="e">
        <f>IF(#REF!="correct",1,0)</f>
        <v>#REF!</v>
      </c>
      <c r="HT11" s="214" t="e">
        <f>IF(#REF!="correct",1,0)</f>
        <v>#REF!</v>
      </c>
      <c r="HU11" s="214" t="e">
        <f>IF(#REF!="correct",1,0)</f>
        <v>#REF!</v>
      </c>
      <c r="HV11" s="214" t="e">
        <f>IF(#REF!="correct",1,0)</f>
        <v>#REF!</v>
      </c>
      <c r="HW11" s="214" t="e">
        <f>IF(#REF!="correct",1,0)</f>
        <v>#REF!</v>
      </c>
      <c r="HX11" s="214" t="e">
        <f>IF(#REF!="correct",1,0)</f>
        <v>#REF!</v>
      </c>
      <c r="HY11" s="214" t="e">
        <f>IF(#REF!="correct",1,0)</f>
        <v>#REF!</v>
      </c>
      <c r="HZ11" s="214" t="e">
        <f>IF(#REF!="correct",1,0)</f>
        <v>#REF!</v>
      </c>
      <c r="IA11" s="214" t="e">
        <f>IF(#REF!="correct",1,0)</f>
        <v>#REF!</v>
      </c>
    </row>
    <row r="12" spans="1:235">
      <c r="A12" s="47">
        <f>Classe!B19</f>
        <v>0</v>
      </c>
      <c r="B12" s="47">
        <f>Classe!C19</f>
        <v>0</v>
      </c>
      <c r="C12" s="214" t="e">
        <f>IF(#REF!=3,1,0)</f>
        <v>#REF!</v>
      </c>
      <c r="D12" s="214" t="e">
        <f>IF(#REF!=4,1,0)</f>
        <v>#REF!</v>
      </c>
      <c r="E12" s="214" t="e">
        <f>IF(#REF!=2,1,0)</f>
        <v>#REF!</v>
      </c>
      <c r="F12" s="214" t="e">
        <f>IF(#REF!=1,1,0)</f>
        <v>#REF!</v>
      </c>
      <c r="G12" s="214" t="e">
        <f>IF(#REF!=4,1,0)</f>
        <v>#REF!</v>
      </c>
      <c r="H12" s="214" t="e">
        <f>IF(#REF!=1,1,0)</f>
        <v>#REF!</v>
      </c>
      <c r="I12" s="214" t="e">
        <f>IF(#REF!=2,1,0)</f>
        <v>#REF!</v>
      </c>
      <c r="J12" s="214" t="e">
        <f>IF(#REF!=3,1,0)</f>
        <v>#REF!</v>
      </c>
      <c r="K12" s="214" t="e">
        <f>IF(#REF!=1,1,0)</f>
        <v>#REF!</v>
      </c>
      <c r="L12" s="214" t="e">
        <f>IF(#REF!=1,1,0)</f>
        <v>#REF!</v>
      </c>
      <c r="M12" s="214" t="e">
        <f>IF(#REF!=4,1,0)</f>
        <v>#REF!</v>
      </c>
      <c r="N12" s="214" t="e">
        <f>IF(#REF!=3,1,0)</f>
        <v>#REF!</v>
      </c>
      <c r="O12" s="214" t="e">
        <f>IF(#REF!=3,1,0)</f>
        <v>#REF!</v>
      </c>
      <c r="P12" s="214" t="e">
        <f>IF(#REF!=3,1,0)</f>
        <v>#REF!</v>
      </c>
      <c r="Q12" s="214" t="e">
        <f>IF(#REF!="recette",1,0)</f>
        <v>#REF!</v>
      </c>
      <c r="R12" s="214" t="e">
        <f>IF(#REF!="tarte aux pommes",1,0)</f>
        <v>#REF!</v>
      </c>
      <c r="S12" s="214" t="e">
        <f>IF(#REF!="compote",1,0)</f>
        <v>#REF!</v>
      </c>
      <c r="T12" s="214" t="e">
        <f>IF(#REF!="four",1,0)</f>
        <v>#REF!</v>
      </c>
      <c r="U12" s="214" t="e">
        <f>IF(#REF!="correct",1,0)</f>
        <v>#REF!</v>
      </c>
      <c r="V12" s="214" t="e">
        <f>IF(#REF!="correct",1,0)</f>
        <v>#REF!</v>
      </c>
      <c r="W12" s="214" t="e">
        <f>IF(#REF!="correct",1,0)</f>
        <v>#REF!</v>
      </c>
      <c r="X12" s="214" t="e">
        <f>IF(#REF!="correct",1,0)</f>
        <v>#REF!</v>
      </c>
      <c r="Y12" s="214" t="e">
        <f>IF(#REF!="correct",1,0)</f>
        <v>#REF!</v>
      </c>
      <c r="Z12" s="214" t="e">
        <f>IF(#REF!="correct",1,0)</f>
        <v>#REF!</v>
      </c>
      <c r="AA12" s="214" t="e">
        <f>IF(#REF!="correct",1,0)</f>
        <v>#REF!</v>
      </c>
      <c r="AB12" s="214" t="e">
        <f>IF(#REF!="correct",1,0)</f>
        <v>#REF!</v>
      </c>
      <c r="AC12" s="214" t="e">
        <f>IF(#REF!="correct",1,0)</f>
        <v>#REF!</v>
      </c>
      <c r="AD12" s="214" t="e">
        <f>IF(#REF!="correct",1,0)</f>
        <v>#REF!</v>
      </c>
      <c r="AE12" s="214" t="e">
        <f>IF(#REF!="correct",1,0)</f>
        <v>#REF!</v>
      </c>
      <c r="AF12" s="214" t="e">
        <f>IF(#REF!="correct",1,0)</f>
        <v>#REF!</v>
      </c>
      <c r="AG12" s="214" t="e">
        <f>IF(#REF!="correct",1,0)</f>
        <v>#REF!</v>
      </c>
      <c r="AH12" s="214" t="e">
        <f>IF(#REF!="correct",1,0)</f>
        <v>#REF!</v>
      </c>
      <c r="AI12" s="214" t="e">
        <f>IF(#REF!="correct",1,0)</f>
        <v>#REF!</v>
      </c>
      <c r="AJ12" s="214" t="e">
        <f>IF(#REF!="correct",1,0)</f>
        <v>#REF!</v>
      </c>
      <c r="AK12" s="214" t="e">
        <f>#REF!</f>
        <v>#REF!</v>
      </c>
      <c r="AL12" s="214"/>
      <c r="AM12" s="214" t="e">
        <f>IF(#REF!=1,1,0)</f>
        <v>#REF!</v>
      </c>
      <c r="AN12" s="214" t="e">
        <f>IF(#REF!=2,1,0)</f>
        <v>#REF!</v>
      </c>
      <c r="AO12" s="214" t="e">
        <f>IF(#REF!=2,1,0)</f>
        <v>#REF!</v>
      </c>
      <c r="AP12" s="214" t="e">
        <f>IF(#REF!=2,1,0)</f>
        <v>#REF!</v>
      </c>
      <c r="AQ12" s="214" t="e">
        <f>IF(#REF!=2,1,0)</f>
        <v>#REF!</v>
      </c>
      <c r="AR12" s="214" t="e">
        <f>IF(#REF!=3,1,0)</f>
        <v>#REF!</v>
      </c>
      <c r="AS12" s="214" t="e">
        <f>IF(#REF!=2,1,0)</f>
        <v>#REF!</v>
      </c>
      <c r="AT12" s="214" t="e">
        <f>IF(#REF!=1,1,0)</f>
        <v>#REF!</v>
      </c>
      <c r="AU12" s="214" t="e">
        <f>IF(#REF!=3,1,0)</f>
        <v>#REF!</v>
      </c>
      <c r="AV12" s="214" t="e">
        <f>IF(#REF!=4,1,0)</f>
        <v>#REF!</v>
      </c>
      <c r="AW12" s="214" t="e">
        <f>IF(#REF!=4,1,0)</f>
        <v>#REF!</v>
      </c>
      <c r="AX12" s="214" t="e">
        <f>IF(#REF!=1,1,0)</f>
        <v>#REF!</v>
      </c>
      <c r="AY12" s="214" t="e">
        <f>IF(#REF!=2,1,0)</f>
        <v>#REF!</v>
      </c>
      <c r="AZ12" s="214" t="e">
        <f>IF(#REF!=1,1,0)</f>
        <v>#REF!</v>
      </c>
      <c r="BA12" s="214" t="e">
        <f>IF(#REF!=2,1,0)</f>
        <v>#REF!</v>
      </c>
      <c r="BB12" s="214" t="e">
        <f>IF(#REF!="obligatoire",1,0)</f>
        <v>#REF!</v>
      </c>
      <c r="BC12" s="214" t="e">
        <f>IF(#REF!="plusieurs cycles",1,0)</f>
        <v>#REF!</v>
      </c>
      <c r="BD12" s="214" t="e">
        <f>IF(#REF!="cerveau",1,0)</f>
        <v>#REF!</v>
      </c>
      <c r="BE12" s="214" t="e">
        <f>IF(#REF!="énergie",1,0)</f>
        <v>#REF!</v>
      </c>
      <c r="BF12" s="214" t="e">
        <f>IF(#REF!="chez eux",1,0)</f>
        <v>#REF!</v>
      </c>
      <c r="BG12" s="214" t="e">
        <f>IF(#REF!="après-midi",1,0)</f>
        <v>#REF!</v>
      </c>
      <c r="BH12" s="214" t="e">
        <f>IF(#REF!="barrage",1,0)</f>
        <v>#REF!</v>
      </c>
      <c r="BI12" s="214" t="e">
        <f>IF(#REF!="se baigner",1,0)</f>
        <v>#REF!</v>
      </c>
      <c r="BJ12" s="214" t="e">
        <f>IF(#REF!="correct",1,0)</f>
        <v>#REF!</v>
      </c>
      <c r="BK12" s="214" t="e">
        <f>IF(#REF!="correct",1,0)</f>
        <v>#REF!</v>
      </c>
      <c r="BL12" s="214" t="e">
        <f>IF(#REF!="correct",1,0)</f>
        <v>#REF!</v>
      </c>
      <c r="BM12" s="214" t="e">
        <f>IF(#REF!="correct",1,0)</f>
        <v>#REF!</v>
      </c>
      <c r="BN12" s="214" t="e">
        <f>IF(#REF!="correct",1,0)</f>
        <v>#REF!</v>
      </c>
      <c r="BO12" s="214" t="e">
        <f>IF(#REF!="correct",1,0)</f>
        <v>#REF!</v>
      </c>
      <c r="BP12" s="214" t="e">
        <f>IF(#REF!="correct",1,0)</f>
        <v>#REF!</v>
      </c>
      <c r="BQ12" s="214" t="e">
        <f>IF(#REF!="correct",1,0)</f>
        <v>#REF!</v>
      </c>
      <c r="BR12" s="214" t="e">
        <f>IF(#REF!="correct",1,0)</f>
        <v>#REF!</v>
      </c>
      <c r="BS12" s="214" t="e">
        <f>IF(#REF!="correct",1,0)</f>
        <v>#REF!</v>
      </c>
      <c r="BT12" s="214" t="e">
        <f>IF(#REF!="correct",1,0)</f>
        <v>#REF!</v>
      </c>
      <c r="BU12" s="214"/>
      <c r="BV12" s="214" t="e">
        <f>IF(#REF!="x",1,0)</f>
        <v>#REF!</v>
      </c>
      <c r="BW12" s="214" t="e">
        <f>IF(#REF!="x",1,0)</f>
        <v>#REF!</v>
      </c>
      <c r="BX12" s="214" t="e">
        <f>IF(#REF!="x",1,0)</f>
        <v>#REF!</v>
      </c>
      <c r="BY12" s="214" t="e">
        <f>IF(#REF!="x",1,0)</f>
        <v>#REF!</v>
      </c>
      <c r="BZ12" s="214" t="e">
        <f>IF(#REF!="x",1,0)</f>
        <v>#REF!</v>
      </c>
      <c r="CA12" s="214"/>
      <c r="CB12" s="214" t="e">
        <f>IF(#REF!="x",1,0)</f>
        <v>#REF!</v>
      </c>
      <c r="CC12" s="214" t="e">
        <f>IF(#REF!="x",1,0)</f>
        <v>#REF!</v>
      </c>
      <c r="CD12" s="214" t="e">
        <f>IF(#REF!="x",1,0)</f>
        <v>#REF!</v>
      </c>
      <c r="CE12" s="214" t="e">
        <f>IF(#REF!="x",1,0)</f>
        <v>#REF!</v>
      </c>
      <c r="CF12" s="214" t="e">
        <f>IF(#REF!="x",1,0)</f>
        <v>#REF!</v>
      </c>
      <c r="CG12" s="214"/>
      <c r="CH12" s="214" t="e">
        <f>IF(#REF!="x",1,0)</f>
        <v>#REF!</v>
      </c>
      <c r="CI12" s="214" t="e">
        <f>IF(#REF!="x",1,0)</f>
        <v>#REF!</v>
      </c>
      <c r="CJ12" s="214" t="e">
        <f>IF(#REF!="x",1,0)</f>
        <v>#REF!</v>
      </c>
      <c r="CK12" s="214" t="e">
        <f>IF(#REF!="x",1,0)</f>
        <v>#REF!</v>
      </c>
      <c r="CL12" s="214" t="e">
        <f>IF(#REF!="x",1,0)</f>
        <v>#REF!</v>
      </c>
      <c r="CM12" s="214"/>
      <c r="CN12" s="214" t="e">
        <f>IF(#REF!="x",1,0)</f>
        <v>#REF!</v>
      </c>
      <c r="CO12" s="214" t="e">
        <f>IF(#REF!="x",1,0)</f>
        <v>#REF!</v>
      </c>
      <c r="CP12" s="214" t="e">
        <f>IF(#REF!="x",1,0)</f>
        <v>#REF!</v>
      </c>
      <c r="CQ12" s="214" t="e">
        <f>IF(#REF!="x",1,0)</f>
        <v>#REF!</v>
      </c>
      <c r="CR12" s="214" t="e">
        <f>IF(#REF!="x",1,0)</f>
        <v>#REF!</v>
      </c>
      <c r="CS12" s="214"/>
      <c r="CT12" s="214" t="e">
        <f>IF(#REF!="x",1,0)</f>
        <v>#REF!</v>
      </c>
      <c r="CU12" s="214" t="e">
        <f>IF(#REF!="x",1,0)</f>
        <v>#REF!</v>
      </c>
      <c r="CV12" s="214" t="e">
        <f>IF(#REF!="x",1,0)</f>
        <v>#REF!</v>
      </c>
      <c r="CW12" s="214" t="e">
        <f>IF(#REF!="x",1,0)</f>
        <v>#REF!</v>
      </c>
      <c r="CX12" s="214" t="e">
        <f>IF(#REF!="x",1,0)</f>
        <v>#REF!</v>
      </c>
      <c r="CY12" s="214"/>
      <c r="CZ12" s="214" t="e">
        <f>IF(#REF!="x",1,0)</f>
        <v>#REF!</v>
      </c>
      <c r="DA12" s="214" t="e">
        <f>IF(#REF!="x",1,0)</f>
        <v>#REF!</v>
      </c>
      <c r="DB12" s="214" t="e">
        <f>IF(#REF!="x",1,0)</f>
        <v>#REF!</v>
      </c>
      <c r="DC12" s="214" t="e">
        <f>IF(#REF!="x",1,0)</f>
        <v>#REF!</v>
      </c>
      <c r="DD12" s="214" t="e">
        <f>IF(#REF!="x",1,0)</f>
        <v>#REF!</v>
      </c>
      <c r="DE12" s="214"/>
      <c r="DF12" s="214" t="e">
        <f>IF(#REF!="x",1,0)</f>
        <v>#REF!</v>
      </c>
      <c r="DG12" s="214" t="e">
        <f>IF(#REF!="x",1,0)</f>
        <v>#REF!</v>
      </c>
      <c r="DH12" s="214" t="e">
        <f>IF(#REF!="x",1,0)</f>
        <v>#REF!</v>
      </c>
      <c r="DI12" s="214" t="e">
        <f>IF(#REF!="x",1,0)</f>
        <v>#REF!</v>
      </c>
      <c r="DJ12" s="214" t="e">
        <f>IF(#REF!="x",1,0)</f>
        <v>#REF!</v>
      </c>
      <c r="DK12" s="214"/>
      <c r="DL12" s="214" t="e">
        <f>IF(#REF!="x",1,0)</f>
        <v>#REF!</v>
      </c>
      <c r="DM12" s="214" t="e">
        <f>IF(#REF!="x",1,0)</f>
        <v>#REF!</v>
      </c>
      <c r="DN12" s="214" t="e">
        <f>IF(#REF!="x",1,0)</f>
        <v>#REF!</v>
      </c>
      <c r="DO12" s="214" t="e">
        <f>IF(#REF!="x",1,0)</f>
        <v>#REF!</v>
      </c>
      <c r="DP12" s="214" t="e">
        <f>IF(#REF!="x",1,0)</f>
        <v>#REF!</v>
      </c>
      <c r="DQ12" s="214"/>
      <c r="DR12" s="214" t="e">
        <f>IF(#REF!="x",1,0)</f>
        <v>#REF!</v>
      </c>
      <c r="DS12" s="214" t="e">
        <f>IF(#REF!="x",1,0)</f>
        <v>#REF!</v>
      </c>
      <c r="DT12" s="214" t="e">
        <f>IF(#REF!="x",1,0)</f>
        <v>#REF!</v>
      </c>
      <c r="DU12" s="214" t="e">
        <f>IF(#REF!="x",1,0)</f>
        <v>#REF!</v>
      </c>
      <c r="DV12" s="214" t="e">
        <f>IF(#REF!="x",1,0)</f>
        <v>#REF!</v>
      </c>
      <c r="DW12" s="214"/>
      <c r="DX12" s="214" t="e">
        <f>IF(#REF!="x",1,0)</f>
        <v>#REF!</v>
      </c>
      <c r="DY12" s="214" t="e">
        <f>IF(#REF!="x",1,0)</f>
        <v>#REF!</v>
      </c>
      <c r="DZ12" s="214" t="e">
        <f>IF(#REF!="x",1,0)</f>
        <v>#REF!</v>
      </c>
      <c r="EA12" s="214" t="e">
        <f>IF(#REF!="x",1,0)</f>
        <v>#REF!</v>
      </c>
      <c r="EB12" s="214" t="e">
        <f>IF(#REF!="x",1,0)</f>
        <v>#REF!</v>
      </c>
      <c r="EC12" s="214"/>
      <c r="ED12" s="214" t="e">
        <f>IF(#REF!="x",1,0)</f>
        <v>#REF!</v>
      </c>
      <c r="EE12" s="214" t="e">
        <f>IF(#REF!="x",1,0)</f>
        <v>#REF!</v>
      </c>
      <c r="EF12" s="214" t="e">
        <f>IF(#REF!="x",1,0)</f>
        <v>#REF!</v>
      </c>
      <c r="EG12" s="214" t="e">
        <f>IF(#REF!="x",1,0)</f>
        <v>#REF!</v>
      </c>
      <c r="EH12" s="214" t="e">
        <f>IF(#REF!="x",1,0)</f>
        <v>#REF!</v>
      </c>
      <c r="EI12" s="214"/>
      <c r="EJ12" s="214" t="e">
        <f>IF(#REF!="x",1,0)</f>
        <v>#REF!</v>
      </c>
      <c r="EK12" s="214" t="e">
        <f>IF(#REF!="x",1,0)</f>
        <v>#REF!</v>
      </c>
      <c r="EL12" s="214" t="e">
        <f>IF(#REF!="x",1,0)</f>
        <v>#REF!</v>
      </c>
      <c r="EM12" s="214" t="e">
        <f>IF(#REF!="x",1,0)</f>
        <v>#REF!</v>
      </c>
      <c r="EN12" s="214" t="e">
        <f>IF(#REF!="x",1,0)</f>
        <v>#REF!</v>
      </c>
      <c r="EO12" s="214"/>
      <c r="EP12" s="214"/>
      <c r="EQ12" s="214"/>
      <c r="ER12" s="214"/>
      <c r="ES12" s="214" t="e">
        <f>#REF!</f>
        <v>#REF!</v>
      </c>
      <c r="ET12" s="214" t="e">
        <f>IF(#REF!="correct",1,0)</f>
        <v>#REF!</v>
      </c>
      <c r="EU12" s="214" t="e">
        <f>IF(#REF!="correct",1,0)</f>
        <v>#REF!</v>
      </c>
      <c r="EV12" s="214" t="e">
        <f>IF(#REF!="correct",1,0)</f>
        <v>#REF!</v>
      </c>
      <c r="EW12" s="214" t="e">
        <f>IF(#REF!="correct",1,0)</f>
        <v>#REF!</v>
      </c>
      <c r="EX12" s="214" t="e">
        <f>IF(#REF!="correct",1,0)</f>
        <v>#REF!</v>
      </c>
      <c r="EY12" s="214" t="e">
        <f>IF(#REF!="correct",1,0)</f>
        <v>#REF!</v>
      </c>
      <c r="EZ12" s="214" t="e">
        <f>IF(#REF!="correct",1,0)</f>
        <v>#REF!</v>
      </c>
      <c r="FA12" s="214" t="e">
        <f>IF(#REF!="correct",1,0)</f>
        <v>#REF!</v>
      </c>
      <c r="FB12" s="214" t="e">
        <f>IF(#REF!="correct",1,0)</f>
        <v>#REF!</v>
      </c>
      <c r="FC12" s="214" t="e">
        <f>IF(#REF!="correct",1,0)</f>
        <v>#REF!</v>
      </c>
      <c r="FD12" s="214" t="e">
        <f>IF(#REF!="correct",1,0)</f>
        <v>#REF!</v>
      </c>
      <c r="FE12" s="214" t="e">
        <f>IF(#REF!="correct",1,0)</f>
        <v>#REF!</v>
      </c>
      <c r="FF12" s="214" t="e">
        <f>IF(#REF!="correct",1,0)</f>
        <v>#REF!</v>
      </c>
      <c r="FG12" s="214" t="e">
        <f>IF(#REF!="correct",1,0)</f>
        <v>#REF!</v>
      </c>
      <c r="FH12" s="214" t="e">
        <f>IF(#REF!="correct",1,0)</f>
        <v>#REF!</v>
      </c>
      <c r="FI12" s="214" t="e">
        <f>IF(#REF!="correct",1,0)</f>
        <v>#REF!</v>
      </c>
      <c r="FJ12" s="214" t="e">
        <f>IF(#REF!="correct",1,0)</f>
        <v>#REF!</v>
      </c>
      <c r="FK12" s="214" t="e">
        <f>IF(#REF!="correct",1,0)</f>
        <v>#REF!</v>
      </c>
      <c r="FL12" s="214" t="e">
        <f>IF(#REF!="correct",1,0)</f>
        <v>#REF!</v>
      </c>
      <c r="FM12" s="214" t="e">
        <f>IF(#REF!="correct",1,0)</f>
        <v>#REF!</v>
      </c>
      <c r="FN12" s="214" t="e">
        <f>#REF!</f>
        <v>#REF!</v>
      </c>
      <c r="FO12" s="214"/>
      <c r="FP12" s="214"/>
      <c r="FQ12" s="214" t="e">
        <f>#REF!</f>
        <v>#REF!</v>
      </c>
      <c r="FR12" s="214"/>
      <c r="FS12" s="214"/>
      <c r="FT12" s="214" t="e">
        <f>#REF!</f>
        <v>#REF!</v>
      </c>
      <c r="FU12" s="214"/>
      <c r="FV12" s="214" t="e">
        <f>IF(#REF!="correct",1,0)</f>
        <v>#REF!</v>
      </c>
      <c r="FW12" s="214" t="e">
        <f>IF(#REF!="correct",1,0)</f>
        <v>#REF!</v>
      </c>
      <c r="FX12" s="214" t="e">
        <f>IF(#REF!="correct",1,0)</f>
        <v>#REF!</v>
      </c>
      <c r="FY12" s="214" t="e">
        <f>IF(#REF!="correct",1,0)</f>
        <v>#REF!</v>
      </c>
      <c r="FZ12" s="214" t="e">
        <f>IF(#REF!=36,1,0)</f>
        <v>#REF!</v>
      </c>
      <c r="GA12" s="214" t="e">
        <f>IF(#REF!=34,1,0)</f>
        <v>#REF!</v>
      </c>
      <c r="GB12" s="214" t="e">
        <f>IF(#REF!=60,1,0)</f>
        <v>#REF!</v>
      </c>
      <c r="GC12" s="214" t="e">
        <f>IF(#REF!=70,1,0)</f>
        <v>#REF!</v>
      </c>
      <c r="GD12" s="214" t="e">
        <f>IF(OR(#REF!=80,#REF!=81),1,0)</f>
        <v>#REF!</v>
      </c>
      <c r="GE12" s="214" t="e">
        <f>IF(OR(#REF!=82,#REF!=83),1,0)</f>
        <v>#REF!</v>
      </c>
      <c r="GF12" s="214" t="e">
        <f>IF(OR(#REF!=10,#REF!=12),1,0)</f>
        <v>#REF!</v>
      </c>
      <c r="GG12" s="214" t="e">
        <f>IF(OR(#REF!=40,#REF!=41),1,0)</f>
        <v>#REF!</v>
      </c>
      <c r="GH12" s="214" t="e">
        <f>IF(OR(#REF!=45,#REF!=46),1,0)</f>
        <v>#REF!</v>
      </c>
      <c r="GI12" s="214" t="e">
        <f>IF(OR(#REF!=38,#REF!=39),1,0)</f>
        <v>#REF!</v>
      </c>
      <c r="GJ12" s="214" t="e">
        <f>IF(OR(#REF!=32,#REF!=35,#REF!=37),1,0)</f>
        <v>#REF!</v>
      </c>
      <c r="GK12" s="214" t="e">
        <f>IF(OR(#REF!=14,#REF!=15),1,0)</f>
        <v>#REF!</v>
      </c>
      <c r="GL12" s="214" t="e">
        <f>IF(OR(#REF!=23,#REF!=24),1,0)</f>
        <v>#REF!</v>
      </c>
      <c r="GM12" s="214" t="e">
        <f>IF(OR(#REF!=27,#REF!=28),1,0)</f>
        <v>#REF!</v>
      </c>
      <c r="GN12" s="214" t="e">
        <f>IF(OR(#REF!=40,#REF!=42),1,0)</f>
        <v>#REF!</v>
      </c>
      <c r="GO12" s="214" t="e">
        <f>IF(#REF!="correct",1,0)</f>
        <v>#REF!</v>
      </c>
      <c r="GP12" s="214" t="e">
        <f>IF(#REF!="correct",1,0)</f>
        <v>#REF!</v>
      </c>
      <c r="GQ12" s="214" t="e">
        <f>IF(#REF!="correct",1,0)</f>
        <v>#REF!</v>
      </c>
      <c r="GR12" s="214" t="e">
        <f>IF(#REF!="correct",1,0)</f>
        <v>#REF!</v>
      </c>
      <c r="GS12" s="214" t="e">
        <f>IF(#REF!="correct",1,0)</f>
        <v>#REF!</v>
      </c>
      <c r="GT12" s="214" t="e">
        <f>IF(#REF!="correct",1,0)</f>
        <v>#REF!</v>
      </c>
      <c r="GU12" s="214" t="e">
        <f>IF(#REF!="correct",1,0)</f>
        <v>#REF!</v>
      </c>
      <c r="GV12" s="214" t="e">
        <f>IF(#REF!="correct",1,0)</f>
        <v>#REF!</v>
      </c>
      <c r="GW12" s="214" t="e">
        <f>IF(#REF!="correct",1,0)</f>
        <v>#REF!</v>
      </c>
      <c r="GX12" s="214" t="e">
        <f>IF(#REF!="correct",1,0)</f>
        <v>#REF!</v>
      </c>
      <c r="GY12" s="214" t="e">
        <f>IF(#REF!="correct",1,0)</f>
        <v>#REF!</v>
      </c>
      <c r="GZ12" s="214" t="e">
        <f>IF(#REF!="correct",1,0)</f>
        <v>#REF!</v>
      </c>
      <c r="HA12" s="214" t="e">
        <f>IF(#REF!="correct",1,0)</f>
        <v>#REF!</v>
      </c>
      <c r="HB12" s="214" t="e">
        <f>IF(#REF!="correct",1,0)</f>
        <v>#REF!</v>
      </c>
      <c r="HC12" s="214" t="e">
        <f>IF(#REF!="correct",1,0)</f>
        <v>#REF!</v>
      </c>
      <c r="HD12" s="214" t="e">
        <f>IF(#REF!="correct",1,0)</f>
        <v>#REF!</v>
      </c>
      <c r="HE12" s="214" t="e">
        <f>IF(#REF!="correct",1,0)</f>
        <v>#REF!</v>
      </c>
      <c r="HF12" s="214" t="e">
        <f>IF(#REF!="correct",1,0)</f>
        <v>#REF!</v>
      </c>
      <c r="HG12" s="214" t="e">
        <f>IF(#REF!="correct",1,0)</f>
        <v>#REF!</v>
      </c>
      <c r="HH12" s="214" t="e">
        <f>IF(#REF!="correct",1,0)</f>
        <v>#REF!</v>
      </c>
      <c r="HI12" s="214" t="e">
        <f>IF(#REF!="correct",1,0)</f>
        <v>#REF!</v>
      </c>
      <c r="HJ12" s="214" t="e">
        <f>IF(#REF!="correct",1,0)</f>
        <v>#REF!</v>
      </c>
      <c r="HK12" s="214" t="e">
        <f>IF(#REF!="correct",1,0)</f>
        <v>#REF!</v>
      </c>
      <c r="HL12" s="214" t="e">
        <f>IF(#REF!="correct",1,0)</f>
        <v>#REF!</v>
      </c>
      <c r="HM12" s="214" t="e">
        <f>IF(#REF!="correct",1,0)</f>
        <v>#REF!</v>
      </c>
      <c r="HN12" s="214" t="e">
        <f>IF(#REF!="correct",1,0)</f>
        <v>#REF!</v>
      </c>
      <c r="HO12" s="214" t="e">
        <f>IF(#REF!="correct",1,0)</f>
        <v>#REF!</v>
      </c>
      <c r="HP12" s="214" t="e">
        <f>IF(#REF!="correct",1,0)</f>
        <v>#REF!</v>
      </c>
      <c r="HQ12" s="214" t="e">
        <f>IF(#REF!="correct",1,0)</f>
        <v>#REF!</v>
      </c>
      <c r="HR12" s="214" t="e">
        <f>IF(#REF!="correct",1,0)</f>
        <v>#REF!</v>
      </c>
      <c r="HS12" s="214" t="e">
        <f>IF(#REF!="correct",1,0)</f>
        <v>#REF!</v>
      </c>
      <c r="HT12" s="214" t="e">
        <f>IF(#REF!="correct",1,0)</f>
        <v>#REF!</v>
      </c>
      <c r="HU12" s="214" t="e">
        <f>IF(#REF!="correct",1,0)</f>
        <v>#REF!</v>
      </c>
      <c r="HV12" s="214" t="e">
        <f>IF(#REF!="correct",1,0)</f>
        <v>#REF!</v>
      </c>
      <c r="HW12" s="214" t="e">
        <f>IF(#REF!="correct",1,0)</f>
        <v>#REF!</v>
      </c>
      <c r="HX12" s="214" t="e">
        <f>IF(#REF!="correct",1,0)</f>
        <v>#REF!</v>
      </c>
      <c r="HY12" s="214" t="e">
        <f>IF(#REF!="correct",1,0)</f>
        <v>#REF!</v>
      </c>
      <c r="HZ12" s="214" t="e">
        <f>IF(#REF!="correct",1,0)</f>
        <v>#REF!</v>
      </c>
      <c r="IA12" s="214" t="e">
        <f>IF(#REF!="correct",1,0)</f>
        <v>#REF!</v>
      </c>
    </row>
    <row r="13" spans="1:235">
      <c r="A13" s="47">
        <f>Classe!B20</f>
        <v>0</v>
      </c>
      <c r="B13" s="47">
        <f>Classe!C20</f>
        <v>0</v>
      </c>
      <c r="C13" s="214" t="e">
        <f>IF(#REF!=3,1,0)</f>
        <v>#REF!</v>
      </c>
      <c r="D13" s="214" t="e">
        <f>IF(#REF!=4,1,0)</f>
        <v>#REF!</v>
      </c>
      <c r="E13" s="214" t="e">
        <f>IF(#REF!=2,1,0)</f>
        <v>#REF!</v>
      </c>
      <c r="F13" s="214" t="e">
        <f>IF(#REF!=1,1,0)</f>
        <v>#REF!</v>
      </c>
      <c r="G13" s="214" t="e">
        <f>IF(#REF!=4,1,0)</f>
        <v>#REF!</v>
      </c>
      <c r="H13" s="214" t="e">
        <f>IF(#REF!=1,1,0)</f>
        <v>#REF!</v>
      </c>
      <c r="I13" s="214" t="e">
        <f>IF(#REF!=2,1,0)</f>
        <v>#REF!</v>
      </c>
      <c r="J13" s="214" t="e">
        <f>IF(#REF!=3,1,0)</f>
        <v>#REF!</v>
      </c>
      <c r="K13" s="214" t="e">
        <f>IF(#REF!=1,1,0)</f>
        <v>#REF!</v>
      </c>
      <c r="L13" s="214" t="e">
        <f>IF(#REF!=1,1,0)</f>
        <v>#REF!</v>
      </c>
      <c r="M13" s="214" t="e">
        <f>IF(#REF!=4,1,0)</f>
        <v>#REF!</v>
      </c>
      <c r="N13" s="214" t="e">
        <f>IF(#REF!=3,1,0)</f>
        <v>#REF!</v>
      </c>
      <c r="O13" s="214" t="e">
        <f>IF(#REF!=3,1,0)</f>
        <v>#REF!</v>
      </c>
      <c r="P13" s="214" t="e">
        <f>IF(#REF!=3,1,0)</f>
        <v>#REF!</v>
      </c>
      <c r="Q13" s="214" t="e">
        <f>IF(#REF!="recette",1,0)</f>
        <v>#REF!</v>
      </c>
      <c r="R13" s="214" t="e">
        <f>IF(#REF!="tarte aux pommes",1,0)</f>
        <v>#REF!</v>
      </c>
      <c r="S13" s="214" t="e">
        <f>IF(#REF!="compote",1,0)</f>
        <v>#REF!</v>
      </c>
      <c r="T13" s="214" t="e">
        <f>IF(#REF!="four",1,0)</f>
        <v>#REF!</v>
      </c>
      <c r="U13" s="214" t="e">
        <f>IF(#REF!="correct",1,0)</f>
        <v>#REF!</v>
      </c>
      <c r="V13" s="214" t="e">
        <f>IF(#REF!="correct",1,0)</f>
        <v>#REF!</v>
      </c>
      <c r="W13" s="214" t="e">
        <f>IF(#REF!="correct",1,0)</f>
        <v>#REF!</v>
      </c>
      <c r="X13" s="214" t="e">
        <f>IF(#REF!="correct",1,0)</f>
        <v>#REF!</v>
      </c>
      <c r="Y13" s="214" t="e">
        <f>IF(#REF!="correct",1,0)</f>
        <v>#REF!</v>
      </c>
      <c r="Z13" s="214" t="e">
        <f>IF(#REF!="correct",1,0)</f>
        <v>#REF!</v>
      </c>
      <c r="AA13" s="214" t="e">
        <f>IF(#REF!="correct",1,0)</f>
        <v>#REF!</v>
      </c>
      <c r="AB13" s="214" t="e">
        <f>IF(#REF!="correct",1,0)</f>
        <v>#REF!</v>
      </c>
      <c r="AC13" s="214" t="e">
        <f>IF(#REF!="correct",1,0)</f>
        <v>#REF!</v>
      </c>
      <c r="AD13" s="214" t="e">
        <f>IF(#REF!="correct",1,0)</f>
        <v>#REF!</v>
      </c>
      <c r="AE13" s="214" t="e">
        <f>IF(#REF!="correct",1,0)</f>
        <v>#REF!</v>
      </c>
      <c r="AF13" s="214" t="e">
        <f>IF(#REF!="correct",1,0)</f>
        <v>#REF!</v>
      </c>
      <c r="AG13" s="214" t="e">
        <f>IF(#REF!="correct",1,0)</f>
        <v>#REF!</v>
      </c>
      <c r="AH13" s="214" t="e">
        <f>IF(#REF!="correct",1,0)</f>
        <v>#REF!</v>
      </c>
      <c r="AI13" s="214" t="e">
        <f>IF(#REF!="correct",1,0)</f>
        <v>#REF!</v>
      </c>
      <c r="AJ13" s="214" t="e">
        <f>IF(#REF!="correct",1,0)</f>
        <v>#REF!</v>
      </c>
      <c r="AK13" s="214" t="e">
        <f>#REF!</f>
        <v>#REF!</v>
      </c>
      <c r="AL13" s="214"/>
      <c r="AM13" s="214" t="e">
        <f>IF(#REF!=1,1,0)</f>
        <v>#REF!</v>
      </c>
      <c r="AN13" s="214" t="e">
        <f>IF(#REF!=2,1,0)</f>
        <v>#REF!</v>
      </c>
      <c r="AO13" s="214" t="e">
        <f>IF(#REF!=2,1,0)</f>
        <v>#REF!</v>
      </c>
      <c r="AP13" s="214" t="e">
        <f>IF(#REF!=2,1,0)</f>
        <v>#REF!</v>
      </c>
      <c r="AQ13" s="214" t="e">
        <f>IF(#REF!=2,1,0)</f>
        <v>#REF!</v>
      </c>
      <c r="AR13" s="214" t="e">
        <f>IF(#REF!=3,1,0)</f>
        <v>#REF!</v>
      </c>
      <c r="AS13" s="214" t="e">
        <f>IF(#REF!=2,1,0)</f>
        <v>#REF!</v>
      </c>
      <c r="AT13" s="214" t="e">
        <f>IF(#REF!=1,1,0)</f>
        <v>#REF!</v>
      </c>
      <c r="AU13" s="214" t="e">
        <f>IF(#REF!=3,1,0)</f>
        <v>#REF!</v>
      </c>
      <c r="AV13" s="214" t="e">
        <f>IF(#REF!=4,1,0)</f>
        <v>#REF!</v>
      </c>
      <c r="AW13" s="214" t="e">
        <f>IF(#REF!=4,1,0)</f>
        <v>#REF!</v>
      </c>
      <c r="AX13" s="214" t="e">
        <f>IF(#REF!=1,1,0)</f>
        <v>#REF!</v>
      </c>
      <c r="AY13" s="214" t="e">
        <f>IF(#REF!=2,1,0)</f>
        <v>#REF!</v>
      </c>
      <c r="AZ13" s="214" t="e">
        <f>IF(#REF!=1,1,0)</f>
        <v>#REF!</v>
      </c>
      <c r="BA13" s="214" t="e">
        <f>IF(#REF!=2,1,0)</f>
        <v>#REF!</v>
      </c>
      <c r="BB13" s="214" t="e">
        <f>IF(#REF!="obligatoire",1,0)</f>
        <v>#REF!</v>
      </c>
      <c r="BC13" s="214" t="e">
        <f>IF(#REF!="plusieurs cycles",1,0)</f>
        <v>#REF!</v>
      </c>
      <c r="BD13" s="214" t="e">
        <f>IF(#REF!="cerveau",1,0)</f>
        <v>#REF!</v>
      </c>
      <c r="BE13" s="214" t="e">
        <f>IF(#REF!="énergie",1,0)</f>
        <v>#REF!</v>
      </c>
      <c r="BF13" s="214" t="e">
        <f>IF(#REF!="chez eux",1,0)</f>
        <v>#REF!</v>
      </c>
      <c r="BG13" s="214" t="e">
        <f>IF(#REF!="après-midi",1,0)</f>
        <v>#REF!</v>
      </c>
      <c r="BH13" s="214" t="e">
        <f>IF(#REF!="barrage",1,0)</f>
        <v>#REF!</v>
      </c>
      <c r="BI13" s="214" t="e">
        <f>IF(#REF!="se baigner",1,0)</f>
        <v>#REF!</v>
      </c>
      <c r="BJ13" s="214" t="e">
        <f>IF(#REF!="correct",1,0)</f>
        <v>#REF!</v>
      </c>
      <c r="BK13" s="214" t="e">
        <f>IF(#REF!="correct",1,0)</f>
        <v>#REF!</v>
      </c>
      <c r="BL13" s="214" t="e">
        <f>IF(#REF!="correct",1,0)</f>
        <v>#REF!</v>
      </c>
      <c r="BM13" s="214" t="e">
        <f>IF(#REF!="correct",1,0)</f>
        <v>#REF!</v>
      </c>
      <c r="BN13" s="214" t="e">
        <f>IF(#REF!="correct",1,0)</f>
        <v>#REF!</v>
      </c>
      <c r="BO13" s="214" t="e">
        <f>IF(#REF!="correct",1,0)</f>
        <v>#REF!</v>
      </c>
      <c r="BP13" s="214" t="e">
        <f>IF(#REF!="correct",1,0)</f>
        <v>#REF!</v>
      </c>
      <c r="BQ13" s="214" t="e">
        <f>IF(#REF!="correct",1,0)</f>
        <v>#REF!</v>
      </c>
      <c r="BR13" s="214" t="e">
        <f>IF(#REF!="correct",1,0)</f>
        <v>#REF!</v>
      </c>
      <c r="BS13" s="214" t="e">
        <f>IF(#REF!="correct",1,0)</f>
        <v>#REF!</v>
      </c>
      <c r="BT13" s="214" t="e">
        <f>IF(#REF!="correct",1,0)</f>
        <v>#REF!</v>
      </c>
      <c r="BU13" s="214"/>
      <c r="BV13" s="214" t="e">
        <f>IF(#REF!="x",1,0)</f>
        <v>#REF!</v>
      </c>
      <c r="BW13" s="214" t="e">
        <f>IF(#REF!="x",1,0)</f>
        <v>#REF!</v>
      </c>
      <c r="BX13" s="214" t="e">
        <f>IF(#REF!="x",1,0)</f>
        <v>#REF!</v>
      </c>
      <c r="BY13" s="214" t="e">
        <f>IF(#REF!="x",1,0)</f>
        <v>#REF!</v>
      </c>
      <c r="BZ13" s="214" t="e">
        <f>IF(#REF!="x",1,0)</f>
        <v>#REF!</v>
      </c>
      <c r="CA13" s="214"/>
      <c r="CB13" s="214" t="e">
        <f>IF(#REF!="x",1,0)</f>
        <v>#REF!</v>
      </c>
      <c r="CC13" s="214" t="e">
        <f>IF(#REF!="x",1,0)</f>
        <v>#REF!</v>
      </c>
      <c r="CD13" s="214" t="e">
        <f>IF(#REF!="x",1,0)</f>
        <v>#REF!</v>
      </c>
      <c r="CE13" s="214" t="e">
        <f>IF(#REF!="x",1,0)</f>
        <v>#REF!</v>
      </c>
      <c r="CF13" s="214" t="e">
        <f>IF(#REF!="x",1,0)</f>
        <v>#REF!</v>
      </c>
      <c r="CG13" s="214"/>
      <c r="CH13" s="214" t="e">
        <f>IF(#REF!="x",1,0)</f>
        <v>#REF!</v>
      </c>
      <c r="CI13" s="214" t="e">
        <f>IF(#REF!="x",1,0)</f>
        <v>#REF!</v>
      </c>
      <c r="CJ13" s="214" t="e">
        <f>IF(#REF!="x",1,0)</f>
        <v>#REF!</v>
      </c>
      <c r="CK13" s="214" t="e">
        <f>IF(#REF!="x",1,0)</f>
        <v>#REF!</v>
      </c>
      <c r="CL13" s="214" t="e">
        <f>IF(#REF!="x",1,0)</f>
        <v>#REF!</v>
      </c>
      <c r="CM13" s="214"/>
      <c r="CN13" s="214" t="e">
        <f>IF(#REF!="x",1,0)</f>
        <v>#REF!</v>
      </c>
      <c r="CO13" s="214" t="e">
        <f>IF(#REF!="x",1,0)</f>
        <v>#REF!</v>
      </c>
      <c r="CP13" s="214" t="e">
        <f>IF(#REF!="x",1,0)</f>
        <v>#REF!</v>
      </c>
      <c r="CQ13" s="214" t="e">
        <f>IF(#REF!="x",1,0)</f>
        <v>#REF!</v>
      </c>
      <c r="CR13" s="214" t="e">
        <f>IF(#REF!="x",1,0)</f>
        <v>#REF!</v>
      </c>
      <c r="CS13" s="214"/>
      <c r="CT13" s="214" t="e">
        <f>IF(#REF!="x",1,0)</f>
        <v>#REF!</v>
      </c>
      <c r="CU13" s="214" t="e">
        <f>IF(#REF!="x",1,0)</f>
        <v>#REF!</v>
      </c>
      <c r="CV13" s="214" t="e">
        <f>IF(#REF!="x",1,0)</f>
        <v>#REF!</v>
      </c>
      <c r="CW13" s="214" t="e">
        <f>IF(#REF!="x",1,0)</f>
        <v>#REF!</v>
      </c>
      <c r="CX13" s="214" t="e">
        <f>IF(#REF!="x",1,0)</f>
        <v>#REF!</v>
      </c>
      <c r="CY13" s="214"/>
      <c r="CZ13" s="214" t="e">
        <f>IF(#REF!="x",1,0)</f>
        <v>#REF!</v>
      </c>
      <c r="DA13" s="214" t="e">
        <f>IF(#REF!="x",1,0)</f>
        <v>#REF!</v>
      </c>
      <c r="DB13" s="214" t="e">
        <f>IF(#REF!="x",1,0)</f>
        <v>#REF!</v>
      </c>
      <c r="DC13" s="214" t="e">
        <f>IF(#REF!="x",1,0)</f>
        <v>#REF!</v>
      </c>
      <c r="DD13" s="214" t="e">
        <f>IF(#REF!="x",1,0)</f>
        <v>#REF!</v>
      </c>
      <c r="DE13" s="214"/>
      <c r="DF13" s="214" t="e">
        <f>IF(#REF!="x",1,0)</f>
        <v>#REF!</v>
      </c>
      <c r="DG13" s="214" t="e">
        <f>IF(#REF!="x",1,0)</f>
        <v>#REF!</v>
      </c>
      <c r="DH13" s="214" t="e">
        <f>IF(#REF!="x",1,0)</f>
        <v>#REF!</v>
      </c>
      <c r="DI13" s="214" t="e">
        <f>IF(#REF!="x",1,0)</f>
        <v>#REF!</v>
      </c>
      <c r="DJ13" s="214" t="e">
        <f>IF(#REF!="x",1,0)</f>
        <v>#REF!</v>
      </c>
      <c r="DK13" s="214"/>
      <c r="DL13" s="214" t="e">
        <f>IF(#REF!="x",1,0)</f>
        <v>#REF!</v>
      </c>
      <c r="DM13" s="214" t="e">
        <f>IF(#REF!="x",1,0)</f>
        <v>#REF!</v>
      </c>
      <c r="DN13" s="214" t="e">
        <f>IF(#REF!="x",1,0)</f>
        <v>#REF!</v>
      </c>
      <c r="DO13" s="214" t="e">
        <f>IF(#REF!="x",1,0)</f>
        <v>#REF!</v>
      </c>
      <c r="DP13" s="214" t="e">
        <f>IF(#REF!="x",1,0)</f>
        <v>#REF!</v>
      </c>
      <c r="DQ13" s="214"/>
      <c r="DR13" s="214" t="e">
        <f>IF(#REF!="x",1,0)</f>
        <v>#REF!</v>
      </c>
      <c r="DS13" s="214" t="e">
        <f>IF(#REF!="x",1,0)</f>
        <v>#REF!</v>
      </c>
      <c r="DT13" s="214" t="e">
        <f>IF(#REF!="x",1,0)</f>
        <v>#REF!</v>
      </c>
      <c r="DU13" s="214" t="e">
        <f>IF(#REF!="x",1,0)</f>
        <v>#REF!</v>
      </c>
      <c r="DV13" s="214" t="e">
        <f>IF(#REF!="x",1,0)</f>
        <v>#REF!</v>
      </c>
      <c r="DW13" s="214"/>
      <c r="DX13" s="214" t="e">
        <f>IF(#REF!="x",1,0)</f>
        <v>#REF!</v>
      </c>
      <c r="DY13" s="214" t="e">
        <f>IF(#REF!="x",1,0)</f>
        <v>#REF!</v>
      </c>
      <c r="DZ13" s="214" t="e">
        <f>IF(#REF!="x",1,0)</f>
        <v>#REF!</v>
      </c>
      <c r="EA13" s="214" t="e">
        <f>IF(#REF!="x",1,0)</f>
        <v>#REF!</v>
      </c>
      <c r="EB13" s="214" t="e">
        <f>IF(#REF!="x",1,0)</f>
        <v>#REF!</v>
      </c>
      <c r="EC13" s="214"/>
      <c r="ED13" s="214" t="e">
        <f>IF(#REF!="x",1,0)</f>
        <v>#REF!</v>
      </c>
      <c r="EE13" s="214" t="e">
        <f>IF(#REF!="x",1,0)</f>
        <v>#REF!</v>
      </c>
      <c r="EF13" s="214" t="e">
        <f>IF(#REF!="x",1,0)</f>
        <v>#REF!</v>
      </c>
      <c r="EG13" s="214" t="e">
        <f>IF(#REF!="x",1,0)</f>
        <v>#REF!</v>
      </c>
      <c r="EH13" s="214" t="e">
        <f>IF(#REF!="x",1,0)</f>
        <v>#REF!</v>
      </c>
      <c r="EI13" s="214"/>
      <c r="EJ13" s="214" t="e">
        <f>IF(#REF!="x",1,0)</f>
        <v>#REF!</v>
      </c>
      <c r="EK13" s="214" t="e">
        <f>IF(#REF!="x",1,0)</f>
        <v>#REF!</v>
      </c>
      <c r="EL13" s="214" t="e">
        <f>IF(#REF!="x",1,0)</f>
        <v>#REF!</v>
      </c>
      <c r="EM13" s="214" t="e">
        <f>IF(#REF!="x",1,0)</f>
        <v>#REF!</v>
      </c>
      <c r="EN13" s="214" t="e">
        <f>IF(#REF!="x",1,0)</f>
        <v>#REF!</v>
      </c>
      <c r="EO13" s="214"/>
      <c r="EP13" s="214"/>
      <c r="EQ13" s="214"/>
      <c r="ER13" s="214"/>
      <c r="ES13" s="214" t="e">
        <f>#REF!</f>
        <v>#REF!</v>
      </c>
      <c r="ET13" s="214" t="e">
        <f>IF(#REF!="correct",1,0)</f>
        <v>#REF!</v>
      </c>
      <c r="EU13" s="214" t="e">
        <f>IF(#REF!="correct",1,0)</f>
        <v>#REF!</v>
      </c>
      <c r="EV13" s="214" t="e">
        <f>IF(#REF!="correct",1,0)</f>
        <v>#REF!</v>
      </c>
      <c r="EW13" s="214" t="e">
        <f>IF(#REF!="correct",1,0)</f>
        <v>#REF!</v>
      </c>
      <c r="EX13" s="214" t="e">
        <f>IF(#REF!="correct",1,0)</f>
        <v>#REF!</v>
      </c>
      <c r="EY13" s="214" t="e">
        <f>IF(#REF!="correct",1,0)</f>
        <v>#REF!</v>
      </c>
      <c r="EZ13" s="214" t="e">
        <f>IF(#REF!="correct",1,0)</f>
        <v>#REF!</v>
      </c>
      <c r="FA13" s="214" t="e">
        <f>IF(#REF!="correct",1,0)</f>
        <v>#REF!</v>
      </c>
      <c r="FB13" s="214" t="e">
        <f>IF(#REF!="correct",1,0)</f>
        <v>#REF!</v>
      </c>
      <c r="FC13" s="214" t="e">
        <f>IF(#REF!="correct",1,0)</f>
        <v>#REF!</v>
      </c>
      <c r="FD13" s="214" t="e">
        <f>IF(#REF!="correct",1,0)</f>
        <v>#REF!</v>
      </c>
      <c r="FE13" s="214" t="e">
        <f>IF(#REF!="correct",1,0)</f>
        <v>#REF!</v>
      </c>
      <c r="FF13" s="214" t="e">
        <f>IF(#REF!="correct",1,0)</f>
        <v>#REF!</v>
      </c>
      <c r="FG13" s="214" t="e">
        <f>IF(#REF!="correct",1,0)</f>
        <v>#REF!</v>
      </c>
      <c r="FH13" s="214" t="e">
        <f>IF(#REF!="correct",1,0)</f>
        <v>#REF!</v>
      </c>
      <c r="FI13" s="214" t="e">
        <f>IF(#REF!="correct",1,0)</f>
        <v>#REF!</v>
      </c>
      <c r="FJ13" s="214" t="e">
        <f>IF(#REF!="correct",1,0)</f>
        <v>#REF!</v>
      </c>
      <c r="FK13" s="214" t="e">
        <f>IF(#REF!="correct",1,0)</f>
        <v>#REF!</v>
      </c>
      <c r="FL13" s="214" t="e">
        <f>IF(#REF!="correct",1,0)</f>
        <v>#REF!</v>
      </c>
      <c r="FM13" s="214" t="e">
        <f>IF(#REF!="correct",1,0)</f>
        <v>#REF!</v>
      </c>
      <c r="FN13" s="214" t="e">
        <f>#REF!</f>
        <v>#REF!</v>
      </c>
      <c r="FO13" s="214"/>
      <c r="FP13" s="214"/>
      <c r="FQ13" s="214" t="e">
        <f>#REF!</f>
        <v>#REF!</v>
      </c>
      <c r="FR13" s="214"/>
      <c r="FS13" s="214"/>
      <c r="FT13" s="214" t="e">
        <f>#REF!</f>
        <v>#REF!</v>
      </c>
      <c r="FU13" s="214"/>
      <c r="FV13" s="214" t="e">
        <f>IF(#REF!="correct",1,0)</f>
        <v>#REF!</v>
      </c>
      <c r="FW13" s="214" t="e">
        <f>IF(#REF!="correct",1,0)</f>
        <v>#REF!</v>
      </c>
      <c r="FX13" s="214" t="e">
        <f>IF(#REF!="correct",1,0)</f>
        <v>#REF!</v>
      </c>
      <c r="FY13" s="214" t="e">
        <f>IF(#REF!="correct",1,0)</f>
        <v>#REF!</v>
      </c>
      <c r="FZ13" s="214" t="e">
        <f>IF(#REF!=36,1,0)</f>
        <v>#REF!</v>
      </c>
      <c r="GA13" s="214" t="e">
        <f>IF(#REF!=34,1,0)</f>
        <v>#REF!</v>
      </c>
      <c r="GB13" s="214" t="e">
        <f>IF(#REF!=60,1,0)</f>
        <v>#REF!</v>
      </c>
      <c r="GC13" s="214" t="e">
        <f>IF(#REF!=70,1,0)</f>
        <v>#REF!</v>
      </c>
      <c r="GD13" s="214" t="e">
        <f>IF(OR(#REF!=80,#REF!=81),1,0)</f>
        <v>#REF!</v>
      </c>
      <c r="GE13" s="214" t="e">
        <f>IF(OR(#REF!=82,#REF!=83),1,0)</f>
        <v>#REF!</v>
      </c>
      <c r="GF13" s="214" t="e">
        <f>IF(OR(#REF!=10,#REF!=12),1,0)</f>
        <v>#REF!</v>
      </c>
      <c r="GG13" s="214" t="e">
        <f>IF(OR(#REF!=40,#REF!=41),1,0)</f>
        <v>#REF!</v>
      </c>
      <c r="GH13" s="214" t="e">
        <f>IF(OR(#REF!=45,#REF!=46),1,0)</f>
        <v>#REF!</v>
      </c>
      <c r="GI13" s="214" t="e">
        <f>IF(OR(#REF!=38,#REF!=39),1,0)</f>
        <v>#REF!</v>
      </c>
      <c r="GJ13" s="214" t="e">
        <f>IF(OR(#REF!=32,#REF!=35,#REF!=37),1,0)</f>
        <v>#REF!</v>
      </c>
      <c r="GK13" s="214" t="e">
        <f>IF(OR(#REF!=14,#REF!=15),1,0)</f>
        <v>#REF!</v>
      </c>
      <c r="GL13" s="214" t="e">
        <f>IF(OR(#REF!=23,#REF!=24),1,0)</f>
        <v>#REF!</v>
      </c>
      <c r="GM13" s="214" t="e">
        <f>IF(OR(#REF!=27,#REF!=28),1,0)</f>
        <v>#REF!</v>
      </c>
      <c r="GN13" s="214" t="e">
        <f>IF(OR(#REF!=40,#REF!=42),1,0)</f>
        <v>#REF!</v>
      </c>
      <c r="GO13" s="214" t="e">
        <f>IF(#REF!="correct",1,0)</f>
        <v>#REF!</v>
      </c>
      <c r="GP13" s="214" t="e">
        <f>IF(#REF!="correct",1,0)</f>
        <v>#REF!</v>
      </c>
      <c r="GQ13" s="214" t="e">
        <f>IF(#REF!="correct",1,0)</f>
        <v>#REF!</v>
      </c>
      <c r="GR13" s="214" t="e">
        <f>IF(#REF!="correct",1,0)</f>
        <v>#REF!</v>
      </c>
      <c r="GS13" s="214" t="e">
        <f>IF(#REF!="correct",1,0)</f>
        <v>#REF!</v>
      </c>
      <c r="GT13" s="214" t="e">
        <f>IF(#REF!="correct",1,0)</f>
        <v>#REF!</v>
      </c>
      <c r="GU13" s="214" t="e">
        <f>IF(#REF!="correct",1,0)</f>
        <v>#REF!</v>
      </c>
      <c r="GV13" s="214" t="e">
        <f>IF(#REF!="correct",1,0)</f>
        <v>#REF!</v>
      </c>
      <c r="GW13" s="214" t="e">
        <f>IF(#REF!="correct",1,0)</f>
        <v>#REF!</v>
      </c>
      <c r="GX13" s="214" t="e">
        <f>IF(#REF!="correct",1,0)</f>
        <v>#REF!</v>
      </c>
      <c r="GY13" s="214" t="e">
        <f>IF(#REF!="correct",1,0)</f>
        <v>#REF!</v>
      </c>
      <c r="GZ13" s="214" t="e">
        <f>IF(#REF!="correct",1,0)</f>
        <v>#REF!</v>
      </c>
      <c r="HA13" s="214" t="e">
        <f>IF(#REF!="correct",1,0)</f>
        <v>#REF!</v>
      </c>
      <c r="HB13" s="214" t="e">
        <f>IF(#REF!="correct",1,0)</f>
        <v>#REF!</v>
      </c>
      <c r="HC13" s="214" t="e">
        <f>IF(#REF!="correct",1,0)</f>
        <v>#REF!</v>
      </c>
      <c r="HD13" s="214" t="e">
        <f>IF(#REF!="correct",1,0)</f>
        <v>#REF!</v>
      </c>
      <c r="HE13" s="214" t="e">
        <f>IF(#REF!="correct",1,0)</f>
        <v>#REF!</v>
      </c>
      <c r="HF13" s="214" t="e">
        <f>IF(#REF!="correct",1,0)</f>
        <v>#REF!</v>
      </c>
      <c r="HG13" s="214" t="e">
        <f>IF(#REF!="correct",1,0)</f>
        <v>#REF!</v>
      </c>
      <c r="HH13" s="214" t="e">
        <f>IF(#REF!="correct",1,0)</f>
        <v>#REF!</v>
      </c>
      <c r="HI13" s="214" t="e">
        <f>IF(#REF!="correct",1,0)</f>
        <v>#REF!</v>
      </c>
      <c r="HJ13" s="214" t="e">
        <f>IF(#REF!="correct",1,0)</f>
        <v>#REF!</v>
      </c>
      <c r="HK13" s="214" t="e">
        <f>IF(#REF!="correct",1,0)</f>
        <v>#REF!</v>
      </c>
      <c r="HL13" s="214" t="e">
        <f>IF(#REF!="correct",1,0)</f>
        <v>#REF!</v>
      </c>
      <c r="HM13" s="214" t="e">
        <f>IF(#REF!="correct",1,0)</f>
        <v>#REF!</v>
      </c>
      <c r="HN13" s="214" t="e">
        <f>IF(#REF!="correct",1,0)</f>
        <v>#REF!</v>
      </c>
      <c r="HO13" s="214" t="e">
        <f>IF(#REF!="correct",1,0)</f>
        <v>#REF!</v>
      </c>
      <c r="HP13" s="214" t="e">
        <f>IF(#REF!="correct",1,0)</f>
        <v>#REF!</v>
      </c>
      <c r="HQ13" s="214" t="e">
        <f>IF(#REF!="correct",1,0)</f>
        <v>#REF!</v>
      </c>
      <c r="HR13" s="214" t="e">
        <f>IF(#REF!="correct",1,0)</f>
        <v>#REF!</v>
      </c>
      <c r="HS13" s="214" t="e">
        <f>IF(#REF!="correct",1,0)</f>
        <v>#REF!</v>
      </c>
      <c r="HT13" s="214" t="e">
        <f>IF(#REF!="correct",1,0)</f>
        <v>#REF!</v>
      </c>
      <c r="HU13" s="214" t="e">
        <f>IF(#REF!="correct",1,0)</f>
        <v>#REF!</v>
      </c>
      <c r="HV13" s="214" t="e">
        <f>IF(#REF!="correct",1,0)</f>
        <v>#REF!</v>
      </c>
      <c r="HW13" s="214" t="e">
        <f>IF(#REF!="correct",1,0)</f>
        <v>#REF!</v>
      </c>
      <c r="HX13" s="214" t="e">
        <f>IF(#REF!="correct",1,0)</f>
        <v>#REF!</v>
      </c>
      <c r="HY13" s="214" t="e">
        <f>IF(#REF!="correct",1,0)</f>
        <v>#REF!</v>
      </c>
      <c r="HZ13" s="214" t="e">
        <f>IF(#REF!="correct",1,0)</f>
        <v>#REF!</v>
      </c>
      <c r="IA13" s="214" t="e">
        <f>IF(#REF!="correct",1,0)</f>
        <v>#REF!</v>
      </c>
    </row>
    <row r="14" spans="1:235">
      <c r="A14" s="47">
        <f>Classe!B21</f>
        <v>0</v>
      </c>
      <c r="B14" s="47">
        <f>Classe!C21</f>
        <v>0</v>
      </c>
      <c r="C14" s="214" t="e">
        <f>IF(#REF!=3,1,0)</f>
        <v>#REF!</v>
      </c>
      <c r="D14" s="214" t="e">
        <f>IF(#REF!=4,1,0)</f>
        <v>#REF!</v>
      </c>
      <c r="E14" s="214" t="e">
        <f>IF(#REF!=2,1,0)</f>
        <v>#REF!</v>
      </c>
      <c r="F14" s="214" t="e">
        <f>IF(#REF!=1,1,0)</f>
        <v>#REF!</v>
      </c>
      <c r="G14" s="214" t="e">
        <f>IF(#REF!=4,1,0)</f>
        <v>#REF!</v>
      </c>
      <c r="H14" s="214" t="e">
        <f>IF(#REF!=1,1,0)</f>
        <v>#REF!</v>
      </c>
      <c r="I14" s="214" t="e">
        <f>IF(#REF!=2,1,0)</f>
        <v>#REF!</v>
      </c>
      <c r="J14" s="214" t="e">
        <f>IF(#REF!=3,1,0)</f>
        <v>#REF!</v>
      </c>
      <c r="K14" s="214" t="e">
        <f>IF(#REF!=1,1,0)</f>
        <v>#REF!</v>
      </c>
      <c r="L14" s="214" t="e">
        <f>IF(#REF!=1,1,0)</f>
        <v>#REF!</v>
      </c>
      <c r="M14" s="214" t="e">
        <f>IF(#REF!=4,1,0)</f>
        <v>#REF!</v>
      </c>
      <c r="N14" s="214" t="e">
        <f>IF(#REF!=3,1,0)</f>
        <v>#REF!</v>
      </c>
      <c r="O14" s="214" t="e">
        <f>IF(#REF!=3,1,0)</f>
        <v>#REF!</v>
      </c>
      <c r="P14" s="214" t="e">
        <f>IF(#REF!=3,1,0)</f>
        <v>#REF!</v>
      </c>
      <c r="Q14" s="214" t="e">
        <f>IF(#REF!="recette",1,0)</f>
        <v>#REF!</v>
      </c>
      <c r="R14" s="214" t="e">
        <f>IF(#REF!="tarte aux pommes",1,0)</f>
        <v>#REF!</v>
      </c>
      <c r="S14" s="214" t="e">
        <f>IF(#REF!="compote",1,0)</f>
        <v>#REF!</v>
      </c>
      <c r="T14" s="214" t="e">
        <f>IF(#REF!="four",1,0)</f>
        <v>#REF!</v>
      </c>
      <c r="U14" s="214" t="e">
        <f>IF(#REF!="correct",1,0)</f>
        <v>#REF!</v>
      </c>
      <c r="V14" s="214" t="e">
        <f>IF(#REF!="correct",1,0)</f>
        <v>#REF!</v>
      </c>
      <c r="W14" s="214" t="e">
        <f>IF(#REF!="correct",1,0)</f>
        <v>#REF!</v>
      </c>
      <c r="X14" s="214" t="e">
        <f>IF(#REF!="correct",1,0)</f>
        <v>#REF!</v>
      </c>
      <c r="Y14" s="214" t="e">
        <f>IF(#REF!="correct",1,0)</f>
        <v>#REF!</v>
      </c>
      <c r="Z14" s="214" t="e">
        <f>IF(#REF!="correct",1,0)</f>
        <v>#REF!</v>
      </c>
      <c r="AA14" s="214" t="e">
        <f>IF(#REF!="correct",1,0)</f>
        <v>#REF!</v>
      </c>
      <c r="AB14" s="214" t="e">
        <f>IF(#REF!="correct",1,0)</f>
        <v>#REF!</v>
      </c>
      <c r="AC14" s="214" t="e">
        <f>IF(#REF!="correct",1,0)</f>
        <v>#REF!</v>
      </c>
      <c r="AD14" s="214" t="e">
        <f>IF(#REF!="correct",1,0)</f>
        <v>#REF!</v>
      </c>
      <c r="AE14" s="214" t="e">
        <f>IF(#REF!="correct",1,0)</f>
        <v>#REF!</v>
      </c>
      <c r="AF14" s="214" t="e">
        <f>IF(#REF!="correct",1,0)</f>
        <v>#REF!</v>
      </c>
      <c r="AG14" s="214" t="e">
        <f>IF(#REF!="correct",1,0)</f>
        <v>#REF!</v>
      </c>
      <c r="AH14" s="214" t="e">
        <f>IF(#REF!="correct",1,0)</f>
        <v>#REF!</v>
      </c>
      <c r="AI14" s="214" t="e">
        <f>IF(#REF!="correct",1,0)</f>
        <v>#REF!</v>
      </c>
      <c r="AJ14" s="214" t="e">
        <f>IF(#REF!="correct",1,0)</f>
        <v>#REF!</v>
      </c>
      <c r="AK14" s="214" t="e">
        <f>#REF!</f>
        <v>#REF!</v>
      </c>
      <c r="AL14" s="214"/>
      <c r="AM14" s="214" t="e">
        <f>IF(#REF!=1,1,0)</f>
        <v>#REF!</v>
      </c>
      <c r="AN14" s="214" t="e">
        <f>IF(#REF!=2,1,0)</f>
        <v>#REF!</v>
      </c>
      <c r="AO14" s="214" t="e">
        <f>IF(#REF!=2,1,0)</f>
        <v>#REF!</v>
      </c>
      <c r="AP14" s="214" t="e">
        <f>IF(#REF!=2,1,0)</f>
        <v>#REF!</v>
      </c>
      <c r="AQ14" s="214" t="e">
        <f>IF(#REF!=2,1,0)</f>
        <v>#REF!</v>
      </c>
      <c r="AR14" s="214" t="e">
        <f>IF(#REF!=3,1,0)</f>
        <v>#REF!</v>
      </c>
      <c r="AS14" s="214" t="e">
        <f>IF(#REF!=2,1,0)</f>
        <v>#REF!</v>
      </c>
      <c r="AT14" s="214" t="e">
        <f>IF(#REF!=1,1,0)</f>
        <v>#REF!</v>
      </c>
      <c r="AU14" s="214" t="e">
        <f>IF(#REF!=3,1,0)</f>
        <v>#REF!</v>
      </c>
      <c r="AV14" s="214" t="e">
        <f>IF(#REF!=4,1,0)</f>
        <v>#REF!</v>
      </c>
      <c r="AW14" s="214" t="e">
        <f>IF(#REF!=4,1,0)</f>
        <v>#REF!</v>
      </c>
      <c r="AX14" s="214" t="e">
        <f>IF(#REF!=1,1,0)</f>
        <v>#REF!</v>
      </c>
      <c r="AY14" s="214" t="e">
        <f>IF(#REF!=2,1,0)</f>
        <v>#REF!</v>
      </c>
      <c r="AZ14" s="214" t="e">
        <f>IF(#REF!=1,1,0)</f>
        <v>#REF!</v>
      </c>
      <c r="BA14" s="214" t="e">
        <f>IF(#REF!=2,1,0)</f>
        <v>#REF!</v>
      </c>
      <c r="BB14" s="214" t="e">
        <f>IF(#REF!="obligatoire",1,0)</f>
        <v>#REF!</v>
      </c>
      <c r="BC14" s="214" t="e">
        <f>IF(#REF!="plusieurs cycles",1,0)</f>
        <v>#REF!</v>
      </c>
      <c r="BD14" s="214" t="e">
        <f>IF(#REF!="cerveau",1,0)</f>
        <v>#REF!</v>
      </c>
      <c r="BE14" s="214" t="e">
        <f>IF(#REF!="énergie",1,0)</f>
        <v>#REF!</v>
      </c>
      <c r="BF14" s="214" t="e">
        <f>IF(#REF!="chez eux",1,0)</f>
        <v>#REF!</v>
      </c>
      <c r="BG14" s="214" t="e">
        <f>IF(#REF!="après-midi",1,0)</f>
        <v>#REF!</v>
      </c>
      <c r="BH14" s="214" t="e">
        <f>IF(#REF!="barrage",1,0)</f>
        <v>#REF!</v>
      </c>
      <c r="BI14" s="214" t="e">
        <f>IF(#REF!="se baigner",1,0)</f>
        <v>#REF!</v>
      </c>
      <c r="BJ14" s="214" t="e">
        <f>IF(#REF!="correct",1,0)</f>
        <v>#REF!</v>
      </c>
      <c r="BK14" s="214" t="e">
        <f>IF(#REF!="correct",1,0)</f>
        <v>#REF!</v>
      </c>
      <c r="BL14" s="214" t="e">
        <f>IF(#REF!="correct",1,0)</f>
        <v>#REF!</v>
      </c>
      <c r="BM14" s="214" t="e">
        <f>IF(#REF!="correct",1,0)</f>
        <v>#REF!</v>
      </c>
      <c r="BN14" s="214" t="e">
        <f>IF(#REF!="correct",1,0)</f>
        <v>#REF!</v>
      </c>
      <c r="BO14" s="214" t="e">
        <f>IF(#REF!="correct",1,0)</f>
        <v>#REF!</v>
      </c>
      <c r="BP14" s="214" t="e">
        <f>IF(#REF!="correct",1,0)</f>
        <v>#REF!</v>
      </c>
      <c r="BQ14" s="214" t="e">
        <f>IF(#REF!="correct",1,0)</f>
        <v>#REF!</v>
      </c>
      <c r="BR14" s="214" t="e">
        <f>IF(#REF!="correct",1,0)</f>
        <v>#REF!</v>
      </c>
      <c r="BS14" s="214" t="e">
        <f>IF(#REF!="correct",1,0)</f>
        <v>#REF!</v>
      </c>
      <c r="BT14" s="214" t="e">
        <f>IF(#REF!="correct",1,0)</f>
        <v>#REF!</v>
      </c>
      <c r="BU14" s="214"/>
      <c r="BV14" s="214" t="e">
        <f>IF(#REF!="x",1,0)</f>
        <v>#REF!</v>
      </c>
      <c r="BW14" s="214" t="e">
        <f>IF(#REF!="x",1,0)</f>
        <v>#REF!</v>
      </c>
      <c r="BX14" s="214" t="e">
        <f>IF(#REF!="x",1,0)</f>
        <v>#REF!</v>
      </c>
      <c r="BY14" s="214" t="e">
        <f>IF(#REF!="x",1,0)</f>
        <v>#REF!</v>
      </c>
      <c r="BZ14" s="214" t="e">
        <f>IF(#REF!="x",1,0)</f>
        <v>#REF!</v>
      </c>
      <c r="CA14" s="214"/>
      <c r="CB14" s="214" t="e">
        <f>IF(#REF!="x",1,0)</f>
        <v>#REF!</v>
      </c>
      <c r="CC14" s="214" t="e">
        <f>IF(#REF!="x",1,0)</f>
        <v>#REF!</v>
      </c>
      <c r="CD14" s="214" t="e">
        <f>IF(#REF!="x",1,0)</f>
        <v>#REF!</v>
      </c>
      <c r="CE14" s="214" t="e">
        <f>IF(#REF!="x",1,0)</f>
        <v>#REF!</v>
      </c>
      <c r="CF14" s="214" t="e">
        <f>IF(#REF!="x",1,0)</f>
        <v>#REF!</v>
      </c>
      <c r="CG14" s="214"/>
      <c r="CH14" s="214" t="e">
        <f>IF(#REF!="x",1,0)</f>
        <v>#REF!</v>
      </c>
      <c r="CI14" s="214" t="e">
        <f>IF(#REF!="x",1,0)</f>
        <v>#REF!</v>
      </c>
      <c r="CJ14" s="214" t="e">
        <f>IF(#REF!="x",1,0)</f>
        <v>#REF!</v>
      </c>
      <c r="CK14" s="214" t="e">
        <f>IF(#REF!="x",1,0)</f>
        <v>#REF!</v>
      </c>
      <c r="CL14" s="214" t="e">
        <f>IF(#REF!="x",1,0)</f>
        <v>#REF!</v>
      </c>
      <c r="CM14" s="214"/>
      <c r="CN14" s="214" t="e">
        <f>IF(#REF!="x",1,0)</f>
        <v>#REF!</v>
      </c>
      <c r="CO14" s="214" t="e">
        <f>IF(#REF!="x",1,0)</f>
        <v>#REF!</v>
      </c>
      <c r="CP14" s="214" t="e">
        <f>IF(#REF!="x",1,0)</f>
        <v>#REF!</v>
      </c>
      <c r="CQ14" s="214" t="e">
        <f>IF(#REF!="x",1,0)</f>
        <v>#REF!</v>
      </c>
      <c r="CR14" s="214" t="e">
        <f>IF(#REF!="x",1,0)</f>
        <v>#REF!</v>
      </c>
      <c r="CS14" s="214"/>
      <c r="CT14" s="214" t="e">
        <f>IF(#REF!="x",1,0)</f>
        <v>#REF!</v>
      </c>
      <c r="CU14" s="214" t="e">
        <f>IF(#REF!="x",1,0)</f>
        <v>#REF!</v>
      </c>
      <c r="CV14" s="214" t="e">
        <f>IF(#REF!="x",1,0)</f>
        <v>#REF!</v>
      </c>
      <c r="CW14" s="214" t="e">
        <f>IF(#REF!="x",1,0)</f>
        <v>#REF!</v>
      </c>
      <c r="CX14" s="214" t="e">
        <f>IF(#REF!="x",1,0)</f>
        <v>#REF!</v>
      </c>
      <c r="CY14" s="214"/>
      <c r="CZ14" s="214" t="e">
        <f>IF(#REF!="x",1,0)</f>
        <v>#REF!</v>
      </c>
      <c r="DA14" s="214" t="e">
        <f>IF(#REF!="x",1,0)</f>
        <v>#REF!</v>
      </c>
      <c r="DB14" s="214" t="e">
        <f>IF(#REF!="x",1,0)</f>
        <v>#REF!</v>
      </c>
      <c r="DC14" s="214" t="e">
        <f>IF(#REF!="x",1,0)</f>
        <v>#REF!</v>
      </c>
      <c r="DD14" s="214" t="e">
        <f>IF(#REF!="x",1,0)</f>
        <v>#REF!</v>
      </c>
      <c r="DE14" s="214"/>
      <c r="DF14" s="214" t="e">
        <f>IF(#REF!="x",1,0)</f>
        <v>#REF!</v>
      </c>
      <c r="DG14" s="214" t="e">
        <f>IF(#REF!="x",1,0)</f>
        <v>#REF!</v>
      </c>
      <c r="DH14" s="214" t="e">
        <f>IF(#REF!="x",1,0)</f>
        <v>#REF!</v>
      </c>
      <c r="DI14" s="214" t="e">
        <f>IF(#REF!="x",1,0)</f>
        <v>#REF!</v>
      </c>
      <c r="DJ14" s="214" t="e">
        <f>IF(#REF!="x",1,0)</f>
        <v>#REF!</v>
      </c>
      <c r="DK14" s="214"/>
      <c r="DL14" s="214" t="e">
        <f>IF(#REF!="x",1,0)</f>
        <v>#REF!</v>
      </c>
      <c r="DM14" s="214" t="e">
        <f>IF(#REF!="x",1,0)</f>
        <v>#REF!</v>
      </c>
      <c r="DN14" s="214" t="e">
        <f>IF(#REF!="x",1,0)</f>
        <v>#REF!</v>
      </c>
      <c r="DO14" s="214" t="e">
        <f>IF(#REF!="x",1,0)</f>
        <v>#REF!</v>
      </c>
      <c r="DP14" s="214" t="e">
        <f>IF(#REF!="x",1,0)</f>
        <v>#REF!</v>
      </c>
      <c r="DQ14" s="214"/>
      <c r="DR14" s="214" t="e">
        <f>IF(#REF!="x",1,0)</f>
        <v>#REF!</v>
      </c>
      <c r="DS14" s="214" t="e">
        <f>IF(#REF!="x",1,0)</f>
        <v>#REF!</v>
      </c>
      <c r="DT14" s="214" t="e">
        <f>IF(#REF!="x",1,0)</f>
        <v>#REF!</v>
      </c>
      <c r="DU14" s="214" t="e">
        <f>IF(#REF!="x",1,0)</f>
        <v>#REF!</v>
      </c>
      <c r="DV14" s="214" t="e">
        <f>IF(#REF!="x",1,0)</f>
        <v>#REF!</v>
      </c>
      <c r="DW14" s="214"/>
      <c r="DX14" s="214" t="e">
        <f>IF(#REF!="x",1,0)</f>
        <v>#REF!</v>
      </c>
      <c r="DY14" s="214" t="e">
        <f>IF(#REF!="x",1,0)</f>
        <v>#REF!</v>
      </c>
      <c r="DZ14" s="214" t="e">
        <f>IF(#REF!="x",1,0)</f>
        <v>#REF!</v>
      </c>
      <c r="EA14" s="214" t="e">
        <f>IF(#REF!="x",1,0)</f>
        <v>#REF!</v>
      </c>
      <c r="EB14" s="214" t="e">
        <f>IF(#REF!="x",1,0)</f>
        <v>#REF!</v>
      </c>
      <c r="EC14" s="214"/>
      <c r="ED14" s="214" t="e">
        <f>IF(#REF!="x",1,0)</f>
        <v>#REF!</v>
      </c>
      <c r="EE14" s="214" t="e">
        <f>IF(#REF!="x",1,0)</f>
        <v>#REF!</v>
      </c>
      <c r="EF14" s="214" t="e">
        <f>IF(#REF!="x",1,0)</f>
        <v>#REF!</v>
      </c>
      <c r="EG14" s="214" t="e">
        <f>IF(#REF!="x",1,0)</f>
        <v>#REF!</v>
      </c>
      <c r="EH14" s="214" t="e">
        <f>IF(#REF!="x",1,0)</f>
        <v>#REF!</v>
      </c>
      <c r="EI14" s="214"/>
      <c r="EJ14" s="214" t="e">
        <f>IF(#REF!="x",1,0)</f>
        <v>#REF!</v>
      </c>
      <c r="EK14" s="214" t="e">
        <f>IF(#REF!="x",1,0)</f>
        <v>#REF!</v>
      </c>
      <c r="EL14" s="214" t="e">
        <f>IF(#REF!="x",1,0)</f>
        <v>#REF!</v>
      </c>
      <c r="EM14" s="214" t="e">
        <f>IF(#REF!="x",1,0)</f>
        <v>#REF!</v>
      </c>
      <c r="EN14" s="214" t="e">
        <f>IF(#REF!="x",1,0)</f>
        <v>#REF!</v>
      </c>
      <c r="EO14" s="214"/>
      <c r="EP14" s="214"/>
      <c r="EQ14" s="214"/>
      <c r="ER14" s="214"/>
      <c r="ES14" s="214" t="e">
        <f>#REF!</f>
        <v>#REF!</v>
      </c>
      <c r="ET14" s="214" t="e">
        <f>IF(#REF!="correct",1,0)</f>
        <v>#REF!</v>
      </c>
      <c r="EU14" s="214" t="e">
        <f>IF(#REF!="correct",1,0)</f>
        <v>#REF!</v>
      </c>
      <c r="EV14" s="214" t="e">
        <f>IF(#REF!="correct",1,0)</f>
        <v>#REF!</v>
      </c>
      <c r="EW14" s="214" t="e">
        <f>IF(#REF!="correct",1,0)</f>
        <v>#REF!</v>
      </c>
      <c r="EX14" s="214" t="e">
        <f>IF(#REF!="correct",1,0)</f>
        <v>#REF!</v>
      </c>
      <c r="EY14" s="214" t="e">
        <f>IF(#REF!="correct",1,0)</f>
        <v>#REF!</v>
      </c>
      <c r="EZ14" s="214" t="e">
        <f>IF(#REF!="correct",1,0)</f>
        <v>#REF!</v>
      </c>
      <c r="FA14" s="214" t="e">
        <f>IF(#REF!="correct",1,0)</f>
        <v>#REF!</v>
      </c>
      <c r="FB14" s="214" t="e">
        <f>IF(#REF!="correct",1,0)</f>
        <v>#REF!</v>
      </c>
      <c r="FC14" s="214" t="e">
        <f>IF(#REF!="correct",1,0)</f>
        <v>#REF!</v>
      </c>
      <c r="FD14" s="214" t="e">
        <f>IF(#REF!="correct",1,0)</f>
        <v>#REF!</v>
      </c>
      <c r="FE14" s="214" t="e">
        <f>IF(#REF!="correct",1,0)</f>
        <v>#REF!</v>
      </c>
      <c r="FF14" s="214" t="e">
        <f>IF(#REF!="correct",1,0)</f>
        <v>#REF!</v>
      </c>
      <c r="FG14" s="214" t="e">
        <f>IF(#REF!="correct",1,0)</f>
        <v>#REF!</v>
      </c>
      <c r="FH14" s="214" t="e">
        <f>IF(#REF!="correct",1,0)</f>
        <v>#REF!</v>
      </c>
      <c r="FI14" s="214" t="e">
        <f>IF(#REF!="correct",1,0)</f>
        <v>#REF!</v>
      </c>
      <c r="FJ14" s="214" t="e">
        <f>IF(#REF!="correct",1,0)</f>
        <v>#REF!</v>
      </c>
      <c r="FK14" s="214" t="e">
        <f>IF(#REF!="correct",1,0)</f>
        <v>#REF!</v>
      </c>
      <c r="FL14" s="214" t="e">
        <f>IF(#REF!="correct",1,0)</f>
        <v>#REF!</v>
      </c>
      <c r="FM14" s="214" t="e">
        <f>IF(#REF!="correct",1,0)</f>
        <v>#REF!</v>
      </c>
      <c r="FN14" s="214" t="e">
        <f>#REF!</f>
        <v>#REF!</v>
      </c>
      <c r="FO14" s="214"/>
      <c r="FP14" s="214"/>
      <c r="FQ14" s="214" t="e">
        <f>#REF!</f>
        <v>#REF!</v>
      </c>
      <c r="FR14" s="214"/>
      <c r="FS14" s="214"/>
      <c r="FT14" s="214" t="e">
        <f>#REF!</f>
        <v>#REF!</v>
      </c>
      <c r="FU14" s="214"/>
      <c r="FV14" s="214" t="e">
        <f>IF(#REF!="correct",1,0)</f>
        <v>#REF!</v>
      </c>
      <c r="FW14" s="214" t="e">
        <f>IF(#REF!="correct",1,0)</f>
        <v>#REF!</v>
      </c>
      <c r="FX14" s="214" t="e">
        <f>IF(#REF!="correct",1,0)</f>
        <v>#REF!</v>
      </c>
      <c r="FY14" s="214" t="e">
        <f>IF(#REF!="correct",1,0)</f>
        <v>#REF!</v>
      </c>
      <c r="FZ14" s="214" t="e">
        <f>IF(#REF!=36,1,0)</f>
        <v>#REF!</v>
      </c>
      <c r="GA14" s="214" t="e">
        <f>IF(#REF!=34,1,0)</f>
        <v>#REF!</v>
      </c>
      <c r="GB14" s="214" t="e">
        <f>IF(#REF!=60,1,0)</f>
        <v>#REF!</v>
      </c>
      <c r="GC14" s="214" t="e">
        <f>IF(#REF!=70,1,0)</f>
        <v>#REF!</v>
      </c>
      <c r="GD14" s="214" t="e">
        <f>IF(OR(#REF!=80,#REF!=81),1,0)</f>
        <v>#REF!</v>
      </c>
      <c r="GE14" s="214" t="e">
        <f>IF(OR(#REF!=82,#REF!=83),1,0)</f>
        <v>#REF!</v>
      </c>
      <c r="GF14" s="214" t="e">
        <f>IF(OR(#REF!=10,#REF!=12),1,0)</f>
        <v>#REF!</v>
      </c>
      <c r="GG14" s="214" t="e">
        <f>IF(OR(#REF!=40,#REF!=41),1,0)</f>
        <v>#REF!</v>
      </c>
      <c r="GH14" s="214" t="e">
        <f>IF(OR(#REF!=45,#REF!=46),1,0)</f>
        <v>#REF!</v>
      </c>
      <c r="GI14" s="214" t="e">
        <f>IF(OR(#REF!=38,#REF!=39),1,0)</f>
        <v>#REF!</v>
      </c>
      <c r="GJ14" s="214" t="e">
        <f>IF(OR(#REF!=32,#REF!=35,#REF!=37),1,0)</f>
        <v>#REF!</v>
      </c>
      <c r="GK14" s="214" t="e">
        <f>IF(OR(#REF!=14,#REF!=15),1,0)</f>
        <v>#REF!</v>
      </c>
      <c r="GL14" s="214" t="e">
        <f>IF(OR(#REF!=23,#REF!=24),1,0)</f>
        <v>#REF!</v>
      </c>
      <c r="GM14" s="214" t="e">
        <f>IF(OR(#REF!=27,#REF!=28),1,0)</f>
        <v>#REF!</v>
      </c>
      <c r="GN14" s="214" t="e">
        <f>IF(OR(#REF!=40,#REF!=42),1,0)</f>
        <v>#REF!</v>
      </c>
      <c r="GO14" s="214" t="e">
        <f>IF(#REF!="correct",1,0)</f>
        <v>#REF!</v>
      </c>
      <c r="GP14" s="214" t="e">
        <f>IF(#REF!="correct",1,0)</f>
        <v>#REF!</v>
      </c>
      <c r="GQ14" s="214" t="e">
        <f>IF(#REF!="correct",1,0)</f>
        <v>#REF!</v>
      </c>
      <c r="GR14" s="214" t="e">
        <f>IF(#REF!="correct",1,0)</f>
        <v>#REF!</v>
      </c>
      <c r="GS14" s="214" t="e">
        <f>IF(#REF!="correct",1,0)</f>
        <v>#REF!</v>
      </c>
      <c r="GT14" s="214" t="e">
        <f>IF(#REF!="correct",1,0)</f>
        <v>#REF!</v>
      </c>
      <c r="GU14" s="214" t="e">
        <f>IF(#REF!="correct",1,0)</f>
        <v>#REF!</v>
      </c>
      <c r="GV14" s="214" t="e">
        <f>IF(#REF!="correct",1,0)</f>
        <v>#REF!</v>
      </c>
      <c r="GW14" s="214" t="e">
        <f>IF(#REF!="correct",1,0)</f>
        <v>#REF!</v>
      </c>
      <c r="GX14" s="214" t="e">
        <f>IF(#REF!="correct",1,0)</f>
        <v>#REF!</v>
      </c>
      <c r="GY14" s="214" t="e">
        <f>IF(#REF!="correct",1,0)</f>
        <v>#REF!</v>
      </c>
      <c r="GZ14" s="214" t="e">
        <f>IF(#REF!="correct",1,0)</f>
        <v>#REF!</v>
      </c>
      <c r="HA14" s="214" t="e">
        <f>IF(#REF!="correct",1,0)</f>
        <v>#REF!</v>
      </c>
      <c r="HB14" s="214" t="e">
        <f>IF(#REF!="correct",1,0)</f>
        <v>#REF!</v>
      </c>
      <c r="HC14" s="214" t="e">
        <f>IF(#REF!="correct",1,0)</f>
        <v>#REF!</v>
      </c>
      <c r="HD14" s="214" t="e">
        <f>IF(#REF!="correct",1,0)</f>
        <v>#REF!</v>
      </c>
      <c r="HE14" s="214" t="e">
        <f>IF(#REF!="correct",1,0)</f>
        <v>#REF!</v>
      </c>
      <c r="HF14" s="214" t="e">
        <f>IF(#REF!="correct",1,0)</f>
        <v>#REF!</v>
      </c>
      <c r="HG14" s="214" t="e">
        <f>IF(#REF!="correct",1,0)</f>
        <v>#REF!</v>
      </c>
      <c r="HH14" s="214" t="e">
        <f>IF(#REF!="correct",1,0)</f>
        <v>#REF!</v>
      </c>
      <c r="HI14" s="214" t="e">
        <f>IF(#REF!="correct",1,0)</f>
        <v>#REF!</v>
      </c>
      <c r="HJ14" s="214" t="e">
        <f>IF(#REF!="correct",1,0)</f>
        <v>#REF!</v>
      </c>
      <c r="HK14" s="214" t="e">
        <f>IF(#REF!="correct",1,0)</f>
        <v>#REF!</v>
      </c>
      <c r="HL14" s="214" t="e">
        <f>IF(#REF!="correct",1,0)</f>
        <v>#REF!</v>
      </c>
      <c r="HM14" s="214" t="e">
        <f>IF(#REF!="correct",1,0)</f>
        <v>#REF!</v>
      </c>
      <c r="HN14" s="214" t="e">
        <f>IF(#REF!="correct",1,0)</f>
        <v>#REF!</v>
      </c>
      <c r="HO14" s="214" t="e">
        <f>IF(#REF!="correct",1,0)</f>
        <v>#REF!</v>
      </c>
      <c r="HP14" s="214" t="e">
        <f>IF(#REF!="correct",1,0)</f>
        <v>#REF!</v>
      </c>
      <c r="HQ14" s="214" t="e">
        <f>IF(#REF!="correct",1,0)</f>
        <v>#REF!</v>
      </c>
      <c r="HR14" s="214" t="e">
        <f>IF(#REF!="correct",1,0)</f>
        <v>#REF!</v>
      </c>
      <c r="HS14" s="214" t="e">
        <f>IF(#REF!="correct",1,0)</f>
        <v>#REF!</v>
      </c>
      <c r="HT14" s="214" t="e">
        <f>IF(#REF!="correct",1,0)</f>
        <v>#REF!</v>
      </c>
      <c r="HU14" s="214" t="e">
        <f>IF(#REF!="correct",1,0)</f>
        <v>#REF!</v>
      </c>
      <c r="HV14" s="214" t="e">
        <f>IF(#REF!="correct",1,0)</f>
        <v>#REF!</v>
      </c>
      <c r="HW14" s="214" t="e">
        <f>IF(#REF!="correct",1,0)</f>
        <v>#REF!</v>
      </c>
      <c r="HX14" s="214" t="e">
        <f>IF(#REF!="correct",1,0)</f>
        <v>#REF!</v>
      </c>
      <c r="HY14" s="214" t="e">
        <f>IF(#REF!="correct",1,0)</f>
        <v>#REF!</v>
      </c>
      <c r="HZ14" s="214" t="e">
        <f>IF(#REF!="correct",1,0)</f>
        <v>#REF!</v>
      </c>
      <c r="IA14" s="214" t="e">
        <f>IF(#REF!="correct",1,0)</f>
        <v>#REF!</v>
      </c>
    </row>
    <row r="15" spans="1:235">
      <c r="A15" s="47">
        <f>Classe!B22</f>
        <v>0</v>
      </c>
      <c r="B15" s="47">
        <f>Classe!C22</f>
        <v>0</v>
      </c>
      <c r="C15" s="214" t="e">
        <f>IF(#REF!=3,1,0)</f>
        <v>#REF!</v>
      </c>
      <c r="D15" s="214" t="e">
        <f>IF(#REF!=4,1,0)</f>
        <v>#REF!</v>
      </c>
      <c r="E15" s="214" t="e">
        <f>IF(#REF!=2,1,0)</f>
        <v>#REF!</v>
      </c>
      <c r="F15" s="214" t="e">
        <f>IF(#REF!=1,1,0)</f>
        <v>#REF!</v>
      </c>
      <c r="G15" s="214" t="e">
        <f>IF(#REF!=4,1,0)</f>
        <v>#REF!</v>
      </c>
      <c r="H15" s="214" t="e">
        <f>IF(#REF!=1,1,0)</f>
        <v>#REF!</v>
      </c>
      <c r="I15" s="214" t="e">
        <f>IF(#REF!=2,1,0)</f>
        <v>#REF!</v>
      </c>
      <c r="J15" s="214" t="e">
        <f>IF(#REF!=3,1,0)</f>
        <v>#REF!</v>
      </c>
      <c r="K15" s="214" t="e">
        <f>IF(#REF!=1,1,0)</f>
        <v>#REF!</v>
      </c>
      <c r="L15" s="214" t="e">
        <f>IF(#REF!=1,1,0)</f>
        <v>#REF!</v>
      </c>
      <c r="M15" s="214" t="e">
        <f>IF(#REF!=4,1,0)</f>
        <v>#REF!</v>
      </c>
      <c r="N15" s="214" t="e">
        <f>IF(#REF!=3,1,0)</f>
        <v>#REF!</v>
      </c>
      <c r="O15" s="214" t="e">
        <f>IF(#REF!=3,1,0)</f>
        <v>#REF!</v>
      </c>
      <c r="P15" s="214" t="e">
        <f>IF(#REF!=3,1,0)</f>
        <v>#REF!</v>
      </c>
      <c r="Q15" s="214" t="e">
        <f>IF(#REF!="recette",1,0)</f>
        <v>#REF!</v>
      </c>
      <c r="R15" s="214" t="e">
        <f>IF(#REF!="tarte aux pommes",1,0)</f>
        <v>#REF!</v>
      </c>
      <c r="S15" s="214" t="e">
        <f>IF(#REF!="compote",1,0)</f>
        <v>#REF!</v>
      </c>
      <c r="T15" s="214" t="e">
        <f>IF(#REF!="four",1,0)</f>
        <v>#REF!</v>
      </c>
      <c r="U15" s="214" t="e">
        <f>IF(#REF!="correct",1,0)</f>
        <v>#REF!</v>
      </c>
      <c r="V15" s="214" t="e">
        <f>IF(#REF!="correct",1,0)</f>
        <v>#REF!</v>
      </c>
      <c r="W15" s="214" t="e">
        <f>IF(#REF!="correct",1,0)</f>
        <v>#REF!</v>
      </c>
      <c r="X15" s="214" t="e">
        <f>IF(#REF!="correct",1,0)</f>
        <v>#REF!</v>
      </c>
      <c r="Y15" s="214" t="e">
        <f>IF(#REF!="correct",1,0)</f>
        <v>#REF!</v>
      </c>
      <c r="Z15" s="214" t="e">
        <f>IF(#REF!="correct",1,0)</f>
        <v>#REF!</v>
      </c>
      <c r="AA15" s="214" t="e">
        <f>IF(#REF!="correct",1,0)</f>
        <v>#REF!</v>
      </c>
      <c r="AB15" s="214" t="e">
        <f>IF(#REF!="correct",1,0)</f>
        <v>#REF!</v>
      </c>
      <c r="AC15" s="214" t="e">
        <f>IF(#REF!="correct",1,0)</f>
        <v>#REF!</v>
      </c>
      <c r="AD15" s="214" t="e">
        <f>IF(#REF!="correct",1,0)</f>
        <v>#REF!</v>
      </c>
      <c r="AE15" s="214" t="e">
        <f>IF(#REF!="correct",1,0)</f>
        <v>#REF!</v>
      </c>
      <c r="AF15" s="214" t="e">
        <f>IF(#REF!="correct",1,0)</f>
        <v>#REF!</v>
      </c>
      <c r="AG15" s="214" t="e">
        <f>IF(#REF!="correct",1,0)</f>
        <v>#REF!</v>
      </c>
      <c r="AH15" s="214" t="e">
        <f>IF(#REF!="correct",1,0)</f>
        <v>#REF!</v>
      </c>
      <c r="AI15" s="214" t="e">
        <f>IF(#REF!="correct",1,0)</f>
        <v>#REF!</v>
      </c>
      <c r="AJ15" s="214" t="e">
        <f>IF(#REF!="correct",1,0)</f>
        <v>#REF!</v>
      </c>
      <c r="AK15" s="214" t="e">
        <f>#REF!</f>
        <v>#REF!</v>
      </c>
      <c r="AL15" s="214"/>
      <c r="AM15" s="214" t="e">
        <f>IF(#REF!=1,1,0)</f>
        <v>#REF!</v>
      </c>
      <c r="AN15" s="214" t="e">
        <f>IF(#REF!=2,1,0)</f>
        <v>#REF!</v>
      </c>
      <c r="AO15" s="214" t="e">
        <f>IF(#REF!=2,1,0)</f>
        <v>#REF!</v>
      </c>
      <c r="AP15" s="214" t="e">
        <f>IF(#REF!=2,1,0)</f>
        <v>#REF!</v>
      </c>
      <c r="AQ15" s="214" t="e">
        <f>IF(#REF!=2,1,0)</f>
        <v>#REF!</v>
      </c>
      <c r="AR15" s="214" t="e">
        <f>IF(#REF!=3,1,0)</f>
        <v>#REF!</v>
      </c>
      <c r="AS15" s="214" t="e">
        <f>IF(#REF!=2,1,0)</f>
        <v>#REF!</v>
      </c>
      <c r="AT15" s="214" t="e">
        <f>IF(#REF!=1,1,0)</f>
        <v>#REF!</v>
      </c>
      <c r="AU15" s="214" t="e">
        <f>IF(#REF!=3,1,0)</f>
        <v>#REF!</v>
      </c>
      <c r="AV15" s="214" t="e">
        <f>IF(#REF!=4,1,0)</f>
        <v>#REF!</v>
      </c>
      <c r="AW15" s="214" t="e">
        <f>IF(#REF!=4,1,0)</f>
        <v>#REF!</v>
      </c>
      <c r="AX15" s="214" t="e">
        <f>IF(#REF!=1,1,0)</f>
        <v>#REF!</v>
      </c>
      <c r="AY15" s="214" t="e">
        <f>IF(#REF!=2,1,0)</f>
        <v>#REF!</v>
      </c>
      <c r="AZ15" s="214" t="e">
        <f>IF(#REF!=1,1,0)</f>
        <v>#REF!</v>
      </c>
      <c r="BA15" s="214" t="e">
        <f>IF(#REF!=2,1,0)</f>
        <v>#REF!</v>
      </c>
      <c r="BB15" s="214" t="e">
        <f>IF(#REF!="obligatoire",1,0)</f>
        <v>#REF!</v>
      </c>
      <c r="BC15" s="214" t="e">
        <f>IF(#REF!="plusieurs cycles",1,0)</f>
        <v>#REF!</v>
      </c>
      <c r="BD15" s="214" t="e">
        <f>IF(#REF!="cerveau",1,0)</f>
        <v>#REF!</v>
      </c>
      <c r="BE15" s="214" t="e">
        <f>IF(#REF!="énergie",1,0)</f>
        <v>#REF!</v>
      </c>
      <c r="BF15" s="214" t="e">
        <f>IF(#REF!="chez eux",1,0)</f>
        <v>#REF!</v>
      </c>
      <c r="BG15" s="214" t="e">
        <f>IF(#REF!="après-midi",1,0)</f>
        <v>#REF!</v>
      </c>
      <c r="BH15" s="214" t="e">
        <f>IF(#REF!="barrage",1,0)</f>
        <v>#REF!</v>
      </c>
      <c r="BI15" s="214" t="e">
        <f>IF(#REF!="se baigner",1,0)</f>
        <v>#REF!</v>
      </c>
      <c r="BJ15" s="214" t="e">
        <f>IF(#REF!="correct",1,0)</f>
        <v>#REF!</v>
      </c>
      <c r="BK15" s="214" t="e">
        <f>IF(#REF!="correct",1,0)</f>
        <v>#REF!</v>
      </c>
      <c r="BL15" s="214" t="e">
        <f>IF(#REF!="correct",1,0)</f>
        <v>#REF!</v>
      </c>
      <c r="BM15" s="214" t="e">
        <f>IF(#REF!="correct",1,0)</f>
        <v>#REF!</v>
      </c>
      <c r="BN15" s="214" t="e">
        <f>IF(#REF!="correct",1,0)</f>
        <v>#REF!</v>
      </c>
      <c r="BO15" s="214" t="e">
        <f>IF(#REF!="correct",1,0)</f>
        <v>#REF!</v>
      </c>
      <c r="BP15" s="214" t="e">
        <f>IF(#REF!="correct",1,0)</f>
        <v>#REF!</v>
      </c>
      <c r="BQ15" s="214" t="e">
        <f>IF(#REF!="correct",1,0)</f>
        <v>#REF!</v>
      </c>
      <c r="BR15" s="214" t="e">
        <f>IF(#REF!="correct",1,0)</f>
        <v>#REF!</v>
      </c>
      <c r="BS15" s="214" t="e">
        <f>IF(#REF!="correct",1,0)</f>
        <v>#REF!</v>
      </c>
      <c r="BT15" s="214" t="e">
        <f>IF(#REF!="correct",1,0)</f>
        <v>#REF!</v>
      </c>
      <c r="BU15" s="214"/>
      <c r="BV15" s="214" t="e">
        <f>IF(#REF!="x",1,0)</f>
        <v>#REF!</v>
      </c>
      <c r="BW15" s="214" t="e">
        <f>IF(#REF!="x",1,0)</f>
        <v>#REF!</v>
      </c>
      <c r="BX15" s="214" t="e">
        <f>IF(#REF!="x",1,0)</f>
        <v>#REF!</v>
      </c>
      <c r="BY15" s="214" t="e">
        <f>IF(#REF!="x",1,0)</f>
        <v>#REF!</v>
      </c>
      <c r="BZ15" s="214" t="e">
        <f>IF(#REF!="x",1,0)</f>
        <v>#REF!</v>
      </c>
      <c r="CA15" s="214"/>
      <c r="CB15" s="214" t="e">
        <f>IF(#REF!="x",1,0)</f>
        <v>#REF!</v>
      </c>
      <c r="CC15" s="214" t="e">
        <f>IF(#REF!="x",1,0)</f>
        <v>#REF!</v>
      </c>
      <c r="CD15" s="214" t="e">
        <f>IF(#REF!="x",1,0)</f>
        <v>#REF!</v>
      </c>
      <c r="CE15" s="214" t="e">
        <f>IF(#REF!="x",1,0)</f>
        <v>#REF!</v>
      </c>
      <c r="CF15" s="214" t="e">
        <f>IF(#REF!="x",1,0)</f>
        <v>#REF!</v>
      </c>
      <c r="CG15" s="214"/>
      <c r="CH15" s="214" t="e">
        <f>IF(#REF!="x",1,0)</f>
        <v>#REF!</v>
      </c>
      <c r="CI15" s="214" t="e">
        <f>IF(#REF!="x",1,0)</f>
        <v>#REF!</v>
      </c>
      <c r="CJ15" s="214" t="e">
        <f>IF(#REF!="x",1,0)</f>
        <v>#REF!</v>
      </c>
      <c r="CK15" s="214" t="e">
        <f>IF(#REF!="x",1,0)</f>
        <v>#REF!</v>
      </c>
      <c r="CL15" s="214" t="e">
        <f>IF(#REF!="x",1,0)</f>
        <v>#REF!</v>
      </c>
      <c r="CM15" s="214"/>
      <c r="CN15" s="214" t="e">
        <f>IF(#REF!="x",1,0)</f>
        <v>#REF!</v>
      </c>
      <c r="CO15" s="214" t="e">
        <f>IF(#REF!="x",1,0)</f>
        <v>#REF!</v>
      </c>
      <c r="CP15" s="214" t="e">
        <f>IF(#REF!="x",1,0)</f>
        <v>#REF!</v>
      </c>
      <c r="CQ15" s="214" t="e">
        <f>IF(#REF!="x",1,0)</f>
        <v>#REF!</v>
      </c>
      <c r="CR15" s="214" t="e">
        <f>IF(#REF!="x",1,0)</f>
        <v>#REF!</v>
      </c>
      <c r="CS15" s="214"/>
      <c r="CT15" s="214" t="e">
        <f>IF(#REF!="x",1,0)</f>
        <v>#REF!</v>
      </c>
      <c r="CU15" s="214" t="e">
        <f>IF(#REF!="x",1,0)</f>
        <v>#REF!</v>
      </c>
      <c r="CV15" s="214" t="e">
        <f>IF(#REF!="x",1,0)</f>
        <v>#REF!</v>
      </c>
      <c r="CW15" s="214" t="e">
        <f>IF(#REF!="x",1,0)</f>
        <v>#REF!</v>
      </c>
      <c r="CX15" s="214" t="e">
        <f>IF(#REF!="x",1,0)</f>
        <v>#REF!</v>
      </c>
      <c r="CY15" s="214"/>
      <c r="CZ15" s="214" t="e">
        <f>IF(#REF!="x",1,0)</f>
        <v>#REF!</v>
      </c>
      <c r="DA15" s="214" t="e">
        <f>IF(#REF!="x",1,0)</f>
        <v>#REF!</v>
      </c>
      <c r="DB15" s="214" t="e">
        <f>IF(#REF!="x",1,0)</f>
        <v>#REF!</v>
      </c>
      <c r="DC15" s="214" t="e">
        <f>IF(#REF!="x",1,0)</f>
        <v>#REF!</v>
      </c>
      <c r="DD15" s="214" t="e">
        <f>IF(#REF!="x",1,0)</f>
        <v>#REF!</v>
      </c>
      <c r="DE15" s="214"/>
      <c r="DF15" s="214" t="e">
        <f>IF(#REF!="x",1,0)</f>
        <v>#REF!</v>
      </c>
      <c r="DG15" s="214" t="e">
        <f>IF(#REF!="x",1,0)</f>
        <v>#REF!</v>
      </c>
      <c r="DH15" s="214" t="e">
        <f>IF(#REF!="x",1,0)</f>
        <v>#REF!</v>
      </c>
      <c r="DI15" s="214" t="e">
        <f>IF(#REF!="x",1,0)</f>
        <v>#REF!</v>
      </c>
      <c r="DJ15" s="214" t="e">
        <f>IF(#REF!="x",1,0)</f>
        <v>#REF!</v>
      </c>
      <c r="DK15" s="214"/>
      <c r="DL15" s="214" t="e">
        <f>IF(#REF!="x",1,0)</f>
        <v>#REF!</v>
      </c>
      <c r="DM15" s="214" t="e">
        <f>IF(#REF!="x",1,0)</f>
        <v>#REF!</v>
      </c>
      <c r="DN15" s="214" t="e">
        <f>IF(#REF!="x",1,0)</f>
        <v>#REF!</v>
      </c>
      <c r="DO15" s="214" t="e">
        <f>IF(#REF!="x",1,0)</f>
        <v>#REF!</v>
      </c>
      <c r="DP15" s="214" t="e">
        <f>IF(#REF!="x",1,0)</f>
        <v>#REF!</v>
      </c>
      <c r="DQ15" s="214"/>
      <c r="DR15" s="214" t="e">
        <f>IF(#REF!="x",1,0)</f>
        <v>#REF!</v>
      </c>
      <c r="DS15" s="214" t="e">
        <f>IF(#REF!="x",1,0)</f>
        <v>#REF!</v>
      </c>
      <c r="DT15" s="214" t="e">
        <f>IF(#REF!="x",1,0)</f>
        <v>#REF!</v>
      </c>
      <c r="DU15" s="214" t="e">
        <f>IF(#REF!="x",1,0)</f>
        <v>#REF!</v>
      </c>
      <c r="DV15" s="214" t="e">
        <f>IF(#REF!="x",1,0)</f>
        <v>#REF!</v>
      </c>
      <c r="DW15" s="214"/>
      <c r="DX15" s="214" t="e">
        <f>IF(#REF!="x",1,0)</f>
        <v>#REF!</v>
      </c>
      <c r="DY15" s="214" t="e">
        <f>IF(#REF!="x",1,0)</f>
        <v>#REF!</v>
      </c>
      <c r="DZ15" s="214" t="e">
        <f>IF(#REF!="x",1,0)</f>
        <v>#REF!</v>
      </c>
      <c r="EA15" s="214" t="e">
        <f>IF(#REF!="x",1,0)</f>
        <v>#REF!</v>
      </c>
      <c r="EB15" s="214" t="e">
        <f>IF(#REF!="x",1,0)</f>
        <v>#REF!</v>
      </c>
      <c r="EC15" s="214"/>
      <c r="ED15" s="214" t="e">
        <f>IF(#REF!="x",1,0)</f>
        <v>#REF!</v>
      </c>
      <c r="EE15" s="214" t="e">
        <f>IF(#REF!="x",1,0)</f>
        <v>#REF!</v>
      </c>
      <c r="EF15" s="214" t="e">
        <f>IF(#REF!="x",1,0)</f>
        <v>#REF!</v>
      </c>
      <c r="EG15" s="214" t="e">
        <f>IF(#REF!="x",1,0)</f>
        <v>#REF!</v>
      </c>
      <c r="EH15" s="214" t="e">
        <f>IF(#REF!="x",1,0)</f>
        <v>#REF!</v>
      </c>
      <c r="EI15" s="214"/>
      <c r="EJ15" s="214" t="e">
        <f>IF(#REF!="x",1,0)</f>
        <v>#REF!</v>
      </c>
      <c r="EK15" s="214" t="e">
        <f>IF(#REF!="x",1,0)</f>
        <v>#REF!</v>
      </c>
      <c r="EL15" s="214" t="e">
        <f>IF(#REF!="x",1,0)</f>
        <v>#REF!</v>
      </c>
      <c r="EM15" s="214" t="e">
        <f>IF(#REF!="x",1,0)</f>
        <v>#REF!</v>
      </c>
      <c r="EN15" s="214" t="e">
        <f>IF(#REF!="x",1,0)</f>
        <v>#REF!</v>
      </c>
      <c r="EO15" s="214"/>
      <c r="EP15" s="214"/>
      <c r="EQ15" s="214"/>
      <c r="ER15" s="214"/>
      <c r="ES15" s="214" t="e">
        <f>#REF!</f>
        <v>#REF!</v>
      </c>
      <c r="ET15" s="214" t="e">
        <f>IF(#REF!="correct",1,0)</f>
        <v>#REF!</v>
      </c>
      <c r="EU15" s="214" t="e">
        <f>IF(#REF!="correct",1,0)</f>
        <v>#REF!</v>
      </c>
      <c r="EV15" s="214" t="e">
        <f>IF(#REF!="correct",1,0)</f>
        <v>#REF!</v>
      </c>
      <c r="EW15" s="214" t="e">
        <f>IF(#REF!="correct",1,0)</f>
        <v>#REF!</v>
      </c>
      <c r="EX15" s="214" t="e">
        <f>IF(#REF!="correct",1,0)</f>
        <v>#REF!</v>
      </c>
      <c r="EY15" s="214" t="e">
        <f>IF(#REF!="correct",1,0)</f>
        <v>#REF!</v>
      </c>
      <c r="EZ15" s="214" t="e">
        <f>IF(#REF!="correct",1,0)</f>
        <v>#REF!</v>
      </c>
      <c r="FA15" s="214" t="e">
        <f>IF(#REF!="correct",1,0)</f>
        <v>#REF!</v>
      </c>
      <c r="FB15" s="214" t="e">
        <f>IF(#REF!="correct",1,0)</f>
        <v>#REF!</v>
      </c>
      <c r="FC15" s="214" t="e">
        <f>IF(#REF!="correct",1,0)</f>
        <v>#REF!</v>
      </c>
      <c r="FD15" s="214" t="e">
        <f>IF(#REF!="correct",1,0)</f>
        <v>#REF!</v>
      </c>
      <c r="FE15" s="214" t="e">
        <f>IF(#REF!="correct",1,0)</f>
        <v>#REF!</v>
      </c>
      <c r="FF15" s="214" t="e">
        <f>IF(#REF!="correct",1,0)</f>
        <v>#REF!</v>
      </c>
      <c r="FG15" s="214" t="e">
        <f>IF(#REF!="correct",1,0)</f>
        <v>#REF!</v>
      </c>
      <c r="FH15" s="214" t="e">
        <f>IF(#REF!="correct",1,0)</f>
        <v>#REF!</v>
      </c>
      <c r="FI15" s="214" t="e">
        <f>IF(#REF!="correct",1,0)</f>
        <v>#REF!</v>
      </c>
      <c r="FJ15" s="214" t="e">
        <f>IF(#REF!="correct",1,0)</f>
        <v>#REF!</v>
      </c>
      <c r="FK15" s="214" t="e">
        <f>IF(#REF!="correct",1,0)</f>
        <v>#REF!</v>
      </c>
      <c r="FL15" s="214" t="e">
        <f>IF(#REF!="correct",1,0)</f>
        <v>#REF!</v>
      </c>
      <c r="FM15" s="214" t="e">
        <f>IF(#REF!="correct",1,0)</f>
        <v>#REF!</v>
      </c>
      <c r="FN15" s="214" t="e">
        <f>#REF!</f>
        <v>#REF!</v>
      </c>
      <c r="FO15" s="214"/>
      <c r="FP15" s="214"/>
      <c r="FQ15" s="214" t="e">
        <f>#REF!</f>
        <v>#REF!</v>
      </c>
      <c r="FR15" s="214"/>
      <c r="FS15" s="214"/>
      <c r="FT15" s="214" t="e">
        <f>#REF!</f>
        <v>#REF!</v>
      </c>
      <c r="FU15" s="214"/>
      <c r="FV15" s="214" t="e">
        <f>IF(#REF!="correct",1,0)</f>
        <v>#REF!</v>
      </c>
      <c r="FW15" s="214" t="e">
        <f>IF(#REF!="correct",1,0)</f>
        <v>#REF!</v>
      </c>
      <c r="FX15" s="214" t="e">
        <f>IF(#REF!="correct",1,0)</f>
        <v>#REF!</v>
      </c>
      <c r="FY15" s="214" t="e">
        <f>IF(#REF!="correct",1,0)</f>
        <v>#REF!</v>
      </c>
      <c r="FZ15" s="214" t="e">
        <f>IF(#REF!=36,1,0)</f>
        <v>#REF!</v>
      </c>
      <c r="GA15" s="214" t="e">
        <f>IF(#REF!=34,1,0)</f>
        <v>#REF!</v>
      </c>
      <c r="GB15" s="214" t="e">
        <f>IF(#REF!=60,1,0)</f>
        <v>#REF!</v>
      </c>
      <c r="GC15" s="214" t="e">
        <f>IF(#REF!=70,1,0)</f>
        <v>#REF!</v>
      </c>
      <c r="GD15" s="214" t="e">
        <f>IF(OR(#REF!=80,#REF!=81),1,0)</f>
        <v>#REF!</v>
      </c>
      <c r="GE15" s="214" t="e">
        <f>IF(OR(#REF!=82,#REF!=83),1,0)</f>
        <v>#REF!</v>
      </c>
      <c r="GF15" s="214" t="e">
        <f>IF(OR(#REF!=10,#REF!=12),1,0)</f>
        <v>#REF!</v>
      </c>
      <c r="GG15" s="214" t="e">
        <f>IF(OR(#REF!=40,#REF!=41),1,0)</f>
        <v>#REF!</v>
      </c>
      <c r="GH15" s="214" t="e">
        <f>IF(OR(#REF!=45,#REF!=46),1,0)</f>
        <v>#REF!</v>
      </c>
      <c r="GI15" s="214" t="e">
        <f>IF(OR(#REF!=38,#REF!=39),1,0)</f>
        <v>#REF!</v>
      </c>
      <c r="GJ15" s="214" t="e">
        <f>IF(OR(#REF!=32,#REF!=35,#REF!=37),1,0)</f>
        <v>#REF!</v>
      </c>
      <c r="GK15" s="214" t="e">
        <f>IF(OR(#REF!=14,#REF!=15),1,0)</f>
        <v>#REF!</v>
      </c>
      <c r="GL15" s="214" t="e">
        <f>IF(OR(#REF!=23,#REF!=24),1,0)</f>
        <v>#REF!</v>
      </c>
      <c r="GM15" s="214" t="e">
        <f>IF(OR(#REF!=27,#REF!=28),1,0)</f>
        <v>#REF!</v>
      </c>
      <c r="GN15" s="214" t="e">
        <f>IF(OR(#REF!=40,#REF!=42),1,0)</f>
        <v>#REF!</v>
      </c>
      <c r="GO15" s="214" t="e">
        <f>IF(#REF!="correct",1,0)</f>
        <v>#REF!</v>
      </c>
      <c r="GP15" s="214" t="e">
        <f>IF(#REF!="correct",1,0)</f>
        <v>#REF!</v>
      </c>
      <c r="GQ15" s="214" t="e">
        <f>IF(#REF!="correct",1,0)</f>
        <v>#REF!</v>
      </c>
      <c r="GR15" s="214" t="e">
        <f>IF(#REF!="correct",1,0)</f>
        <v>#REF!</v>
      </c>
      <c r="GS15" s="214" t="e">
        <f>IF(#REF!="correct",1,0)</f>
        <v>#REF!</v>
      </c>
      <c r="GT15" s="214" t="e">
        <f>IF(#REF!="correct",1,0)</f>
        <v>#REF!</v>
      </c>
      <c r="GU15" s="214" t="e">
        <f>IF(#REF!="correct",1,0)</f>
        <v>#REF!</v>
      </c>
      <c r="GV15" s="214" t="e">
        <f>IF(#REF!="correct",1,0)</f>
        <v>#REF!</v>
      </c>
      <c r="GW15" s="214" t="e">
        <f>IF(#REF!="correct",1,0)</f>
        <v>#REF!</v>
      </c>
      <c r="GX15" s="214" t="e">
        <f>IF(#REF!="correct",1,0)</f>
        <v>#REF!</v>
      </c>
      <c r="GY15" s="214" t="e">
        <f>IF(#REF!="correct",1,0)</f>
        <v>#REF!</v>
      </c>
      <c r="GZ15" s="214" t="e">
        <f>IF(#REF!="correct",1,0)</f>
        <v>#REF!</v>
      </c>
      <c r="HA15" s="214" t="e">
        <f>IF(#REF!="correct",1,0)</f>
        <v>#REF!</v>
      </c>
      <c r="HB15" s="214" t="e">
        <f>IF(#REF!="correct",1,0)</f>
        <v>#REF!</v>
      </c>
      <c r="HC15" s="214" t="e">
        <f>IF(#REF!="correct",1,0)</f>
        <v>#REF!</v>
      </c>
      <c r="HD15" s="214" t="e">
        <f>IF(#REF!="correct",1,0)</f>
        <v>#REF!</v>
      </c>
      <c r="HE15" s="214" t="e">
        <f>IF(#REF!="correct",1,0)</f>
        <v>#REF!</v>
      </c>
      <c r="HF15" s="214" t="e">
        <f>IF(#REF!="correct",1,0)</f>
        <v>#REF!</v>
      </c>
      <c r="HG15" s="214" t="e">
        <f>IF(#REF!="correct",1,0)</f>
        <v>#REF!</v>
      </c>
      <c r="HH15" s="214" t="e">
        <f>IF(#REF!="correct",1,0)</f>
        <v>#REF!</v>
      </c>
      <c r="HI15" s="214" t="e">
        <f>IF(#REF!="correct",1,0)</f>
        <v>#REF!</v>
      </c>
      <c r="HJ15" s="214" t="e">
        <f>IF(#REF!="correct",1,0)</f>
        <v>#REF!</v>
      </c>
      <c r="HK15" s="214" t="e">
        <f>IF(#REF!="correct",1,0)</f>
        <v>#REF!</v>
      </c>
      <c r="HL15" s="214" t="e">
        <f>IF(#REF!="correct",1,0)</f>
        <v>#REF!</v>
      </c>
      <c r="HM15" s="214" t="e">
        <f>IF(#REF!="correct",1,0)</f>
        <v>#REF!</v>
      </c>
      <c r="HN15" s="214" t="e">
        <f>IF(#REF!="correct",1,0)</f>
        <v>#REF!</v>
      </c>
      <c r="HO15" s="214" t="e">
        <f>IF(#REF!="correct",1,0)</f>
        <v>#REF!</v>
      </c>
      <c r="HP15" s="214" t="e">
        <f>IF(#REF!="correct",1,0)</f>
        <v>#REF!</v>
      </c>
      <c r="HQ15" s="214" t="e">
        <f>IF(#REF!="correct",1,0)</f>
        <v>#REF!</v>
      </c>
      <c r="HR15" s="214" t="e">
        <f>IF(#REF!="correct",1,0)</f>
        <v>#REF!</v>
      </c>
      <c r="HS15" s="214" t="e">
        <f>IF(#REF!="correct",1,0)</f>
        <v>#REF!</v>
      </c>
      <c r="HT15" s="214" t="e">
        <f>IF(#REF!="correct",1,0)</f>
        <v>#REF!</v>
      </c>
      <c r="HU15" s="214" t="e">
        <f>IF(#REF!="correct",1,0)</f>
        <v>#REF!</v>
      </c>
      <c r="HV15" s="214" t="e">
        <f>IF(#REF!="correct",1,0)</f>
        <v>#REF!</v>
      </c>
      <c r="HW15" s="214" t="e">
        <f>IF(#REF!="correct",1,0)</f>
        <v>#REF!</v>
      </c>
      <c r="HX15" s="214" t="e">
        <f>IF(#REF!="correct",1,0)</f>
        <v>#REF!</v>
      </c>
      <c r="HY15" s="214" t="e">
        <f>IF(#REF!="correct",1,0)</f>
        <v>#REF!</v>
      </c>
      <c r="HZ15" s="214" t="e">
        <f>IF(#REF!="correct",1,0)</f>
        <v>#REF!</v>
      </c>
      <c r="IA15" s="214" t="e">
        <f>IF(#REF!="correct",1,0)</f>
        <v>#REF!</v>
      </c>
    </row>
    <row r="16" spans="1:235">
      <c r="A16" s="47">
        <f>Classe!B23</f>
        <v>0</v>
      </c>
      <c r="B16" s="47">
        <f>Classe!C23</f>
        <v>0</v>
      </c>
      <c r="C16" s="214" t="e">
        <f>IF(#REF!=3,1,0)</f>
        <v>#REF!</v>
      </c>
      <c r="D16" s="214" t="e">
        <f>IF(#REF!=4,1,0)</f>
        <v>#REF!</v>
      </c>
      <c r="E16" s="214" t="e">
        <f>IF(#REF!=2,1,0)</f>
        <v>#REF!</v>
      </c>
      <c r="F16" s="214" t="e">
        <f>IF(#REF!=1,1,0)</f>
        <v>#REF!</v>
      </c>
      <c r="G16" s="214" t="e">
        <f>IF(#REF!=4,1,0)</f>
        <v>#REF!</v>
      </c>
      <c r="H16" s="214" t="e">
        <f>IF(#REF!=1,1,0)</f>
        <v>#REF!</v>
      </c>
      <c r="I16" s="214" t="e">
        <f>IF(#REF!=2,1,0)</f>
        <v>#REF!</v>
      </c>
      <c r="J16" s="214" t="e">
        <f>IF(#REF!=3,1,0)</f>
        <v>#REF!</v>
      </c>
      <c r="K16" s="214" t="e">
        <f>IF(#REF!=1,1,0)</f>
        <v>#REF!</v>
      </c>
      <c r="L16" s="214" t="e">
        <f>IF(#REF!=1,1,0)</f>
        <v>#REF!</v>
      </c>
      <c r="M16" s="214" t="e">
        <f>IF(#REF!=4,1,0)</f>
        <v>#REF!</v>
      </c>
      <c r="N16" s="214" t="e">
        <f>IF(#REF!=3,1,0)</f>
        <v>#REF!</v>
      </c>
      <c r="O16" s="214" t="e">
        <f>IF(#REF!=3,1,0)</f>
        <v>#REF!</v>
      </c>
      <c r="P16" s="214" t="e">
        <f>IF(#REF!=3,1,0)</f>
        <v>#REF!</v>
      </c>
      <c r="Q16" s="214" t="e">
        <f>IF(#REF!="recette",1,0)</f>
        <v>#REF!</v>
      </c>
      <c r="R16" s="214" t="e">
        <f>IF(#REF!="tarte aux pommes",1,0)</f>
        <v>#REF!</v>
      </c>
      <c r="S16" s="214" t="e">
        <f>IF(#REF!="compote",1,0)</f>
        <v>#REF!</v>
      </c>
      <c r="T16" s="214" t="e">
        <f>IF(#REF!="four",1,0)</f>
        <v>#REF!</v>
      </c>
      <c r="U16" s="214" t="e">
        <f>IF(#REF!="correct",1,0)</f>
        <v>#REF!</v>
      </c>
      <c r="V16" s="214" t="e">
        <f>IF(#REF!="correct",1,0)</f>
        <v>#REF!</v>
      </c>
      <c r="W16" s="214" t="e">
        <f>IF(#REF!="correct",1,0)</f>
        <v>#REF!</v>
      </c>
      <c r="X16" s="214" t="e">
        <f>IF(#REF!="correct",1,0)</f>
        <v>#REF!</v>
      </c>
      <c r="Y16" s="214" t="e">
        <f>IF(#REF!="correct",1,0)</f>
        <v>#REF!</v>
      </c>
      <c r="Z16" s="214" t="e">
        <f>IF(#REF!="correct",1,0)</f>
        <v>#REF!</v>
      </c>
      <c r="AA16" s="214" t="e">
        <f>IF(#REF!="correct",1,0)</f>
        <v>#REF!</v>
      </c>
      <c r="AB16" s="214" t="e">
        <f>IF(#REF!="correct",1,0)</f>
        <v>#REF!</v>
      </c>
      <c r="AC16" s="214" t="e">
        <f>IF(#REF!="correct",1,0)</f>
        <v>#REF!</v>
      </c>
      <c r="AD16" s="214" t="e">
        <f>IF(#REF!="correct",1,0)</f>
        <v>#REF!</v>
      </c>
      <c r="AE16" s="214" t="e">
        <f>IF(#REF!="correct",1,0)</f>
        <v>#REF!</v>
      </c>
      <c r="AF16" s="214" t="e">
        <f>IF(#REF!="correct",1,0)</f>
        <v>#REF!</v>
      </c>
      <c r="AG16" s="214" t="e">
        <f>IF(#REF!="correct",1,0)</f>
        <v>#REF!</v>
      </c>
      <c r="AH16" s="214" t="e">
        <f>IF(#REF!="correct",1,0)</f>
        <v>#REF!</v>
      </c>
      <c r="AI16" s="214" t="e">
        <f>IF(#REF!="correct",1,0)</f>
        <v>#REF!</v>
      </c>
      <c r="AJ16" s="214" t="e">
        <f>IF(#REF!="correct",1,0)</f>
        <v>#REF!</v>
      </c>
      <c r="AK16" s="214" t="e">
        <f>#REF!</f>
        <v>#REF!</v>
      </c>
      <c r="AL16" s="214"/>
      <c r="AM16" s="214" t="e">
        <f>IF(#REF!=1,1,0)</f>
        <v>#REF!</v>
      </c>
      <c r="AN16" s="214" t="e">
        <f>IF(#REF!=2,1,0)</f>
        <v>#REF!</v>
      </c>
      <c r="AO16" s="214" t="e">
        <f>IF(#REF!=2,1,0)</f>
        <v>#REF!</v>
      </c>
      <c r="AP16" s="214" t="e">
        <f>IF(#REF!=2,1,0)</f>
        <v>#REF!</v>
      </c>
      <c r="AQ16" s="214" t="e">
        <f>IF(#REF!=2,1,0)</f>
        <v>#REF!</v>
      </c>
      <c r="AR16" s="214" t="e">
        <f>IF(#REF!=3,1,0)</f>
        <v>#REF!</v>
      </c>
      <c r="AS16" s="214" t="e">
        <f>IF(#REF!=2,1,0)</f>
        <v>#REF!</v>
      </c>
      <c r="AT16" s="214" t="e">
        <f>IF(#REF!=1,1,0)</f>
        <v>#REF!</v>
      </c>
      <c r="AU16" s="214" t="e">
        <f>IF(#REF!=3,1,0)</f>
        <v>#REF!</v>
      </c>
      <c r="AV16" s="214" t="e">
        <f>IF(#REF!=4,1,0)</f>
        <v>#REF!</v>
      </c>
      <c r="AW16" s="214" t="e">
        <f>IF(#REF!=4,1,0)</f>
        <v>#REF!</v>
      </c>
      <c r="AX16" s="214" t="e">
        <f>IF(#REF!=1,1,0)</f>
        <v>#REF!</v>
      </c>
      <c r="AY16" s="214" t="e">
        <f>IF(#REF!=2,1,0)</f>
        <v>#REF!</v>
      </c>
      <c r="AZ16" s="214" t="e">
        <f>IF(#REF!=1,1,0)</f>
        <v>#REF!</v>
      </c>
      <c r="BA16" s="214" t="e">
        <f>IF(#REF!=2,1,0)</f>
        <v>#REF!</v>
      </c>
      <c r="BB16" s="214" t="e">
        <f>IF(#REF!="obligatoire",1,0)</f>
        <v>#REF!</v>
      </c>
      <c r="BC16" s="214" t="e">
        <f>IF(#REF!="plusieurs cycles",1,0)</f>
        <v>#REF!</v>
      </c>
      <c r="BD16" s="214" t="e">
        <f>IF(#REF!="cerveau",1,0)</f>
        <v>#REF!</v>
      </c>
      <c r="BE16" s="214" t="e">
        <f>IF(#REF!="énergie",1,0)</f>
        <v>#REF!</v>
      </c>
      <c r="BF16" s="214" t="e">
        <f>IF(#REF!="chez eux",1,0)</f>
        <v>#REF!</v>
      </c>
      <c r="BG16" s="214" t="e">
        <f>IF(#REF!="après-midi",1,0)</f>
        <v>#REF!</v>
      </c>
      <c r="BH16" s="214" t="e">
        <f>IF(#REF!="barrage",1,0)</f>
        <v>#REF!</v>
      </c>
      <c r="BI16" s="214" t="e">
        <f>IF(#REF!="se baigner",1,0)</f>
        <v>#REF!</v>
      </c>
      <c r="BJ16" s="214" t="e">
        <f>IF(#REF!="correct",1,0)</f>
        <v>#REF!</v>
      </c>
      <c r="BK16" s="214" t="e">
        <f>IF(#REF!="correct",1,0)</f>
        <v>#REF!</v>
      </c>
      <c r="BL16" s="214" t="e">
        <f>IF(#REF!="correct",1,0)</f>
        <v>#REF!</v>
      </c>
      <c r="BM16" s="214" t="e">
        <f>IF(#REF!="correct",1,0)</f>
        <v>#REF!</v>
      </c>
      <c r="BN16" s="214" t="e">
        <f>IF(#REF!="correct",1,0)</f>
        <v>#REF!</v>
      </c>
      <c r="BO16" s="214" t="e">
        <f>IF(#REF!="correct",1,0)</f>
        <v>#REF!</v>
      </c>
      <c r="BP16" s="214" t="e">
        <f>IF(#REF!="correct",1,0)</f>
        <v>#REF!</v>
      </c>
      <c r="BQ16" s="214" t="e">
        <f>IF(#REF!="correct",1,0)</f>
        <v>#REF!</v>
      </c>
      <c r="BR16" s="214" t="e">
        <f>IF(#REF!="correct",1,0)</f>
        <v>#REF!</v>
      </c>
      <c r="BS16" s="214" t="e">
        <f>IF(#REF!="correct",1,0)</f>
        <v>#REF!</v>
      </c>
      <c r="BT16" s="214" t="e">
        <f>IF(#REF!="correct",1,0)</f>
        <v>#REF!</v>
      </c>
      <c r="BU16" s="214"/>
      <c r="BV16" s="214" t="e">
        <f>IF(#REF!="x",1,0)</f>
        <v>#REF!</v>
      </c>
      <c r="BW16" s="214" t="e">
        <f>IF(#REF!="x",1,0)</f>
        <v>#REF!</v>
      </c>
      <c r="BX16" s="214" t="e">
        <f>IF(#REF!="x",1,0)</f>
        <v>#REF!</v>
      </c>
      <c r="BY16" s="214" t="e">
        <f>IF(#REF!="x",1,0)</f>
        <v>#REF!</v>
      </c>
      <c r="BZ16" s="214" t="e">
        <f>IF(#REF!="x",1,0)</f>
        <v>#REF!</v>
      </c>
      <c r="CA16" s="214"/>
      <c r="CB16" s="214" t="e">
        <f>IF(#REF!="x",1,0)</f>
        <v>#REF!</v>
      </c>
      <c r="CC16" s="214" t="e">
        <f>IF(#REF!="x",1,0)</f>
        <v>#REF!</v>
      </c>
      <c r="CD16" s="214" t="e">
        <f>IF(#REF!="x",1,0)</f>
        <v>#REF!</v>
      </c>
      <c r="CE16" s="214" t="e">
        <f>IF(#REF!="x",1,0)</f>
        <v>#REF!</v>
      </c>
      <c r="CF16" s="214" t="e">
        <f>IF(#REF!="x",1,0)</f>
        <v>#REF!</v>
      </c>
      <c r="CG16" s="214"/>
      <c r="CH16" s="214" t="e">
        <f>IF(#REF!="x",1,0)</f>
        <v>#REF!</v>
      </c>
      <c r="CI16" s="214" t="e">
        <f>IF(#REF!="x",1,0)</f>
        <v>#REF!</v>
      </c>
      <c r="CJ16" s="214" t="e">
        <f>IF(#REF!="x",1,0)</f>
        <v>#REF!</v>
      </c>
      <c r="CK16" s="214" t="e">
        <f>IF(#REF!="x",1,0)</f>
        <v>#REF!</v>
      </c>
      <c r="CL16" s="214" t="e">
        <f>IF(#REF!="x",1,0)</f>
        <v>#REF!</v>
      </c>
      <c r="CM16" s="214"/>
      <c r="CN16" s="214" t="e">
        <f>IF(#REF!="x",1,0)</f>
        <v>#REF!</v>
      </c>
      <c r="CO16" s="214" t="e">
        <f>IF(#REF!="x",1,0)</f>
        <v>#REF!</v>
      </c>
      <c r="CP16" s="214" t="e">
        <f>IF(#REF!="x",1,0)</f>
        <v>#REF!</v>
      </c>
      <c r="CQ16" s="214" t="e">
        <f>IF(#REF!="x",1,0)</f>
        <v>#REF!</v>
      </c>
      <c r="CR16" s="214" t="e">
        <f>IF(#REF!="x",1,0)</f>
        <v>#REF!</v>
      </c>
      <c r="CS16" s="214"/>
      <c r="CT16" s="214" t="e">
        <f>IF(#REF!="x",1,0)</f>
        <v>#REF!</v>
      </c>
      <c r="CU16" s="214" t="e">
        <f>IF(#REF!="x",1,0)</f>
        <v>#REF!</v>
      </c>
      <c r="CV16" s="214" t="e">
        <f>IF(#REF!="x",1,0)</f>
        <v>#REF!</v>
      </c>
      <c r="CW16" s="214" t="e">
        <f>IF(#REF!="x",1,0)</f>
        <v>#REF!</v>
      </c>
      <c r="CX16" s="214" t="e">
        <f>IF(#REF!="x",1,0)</f>
        <v>#REF!</v>
      </c>
      <c r="CY16" s="214"/>
      <c r="CZ16" s="214" t="e">
        <f>IF(#REF!="x",1,0)</f>
        <v>#REF!</v>
      </c>
      <c r="DA16" s="214" t="e">
        <f>IF(#REF!="x",1,0)</f>
        <v>#REF!</v>
      </c>
      <c r="DB16" s="214" t="e">
        <f>IF(#REF!="x",1,0)</f>
        <v>#REF!</v>
      </c>
      <c r="DC16" s="214" t="e">
        <f>IF(#REF!="x",1,0)</f>
        <v>#REF!</v>
      </c>
      <c r="DD16" s="214" t="e">
        <f>IF(#REF!="x",1,0)</f>
        <v>#REF!</v>
      </c>
      <c r="DE16" s="214"/>
      <c r="DF16" s="214" t="e">
        <f>IF(#REF!="x",1,0)</f>
        <v>#REF!</v>
      </c>
      <c r="DG16" s="214" t="e">
        <f>IF(#REF!="x",1,0)</f>
        <v>#REF!</v>
      </c>
      <c r="DH16" s="214" t="e">
        <f>IF(#REF!="x",1,0)</f>
        <v>#REF!</v>
      </c>
      <c r="DI16" s="214" t="e">
        <f>IF(#REF!="x",1,0)</f>
        <v>#REF!</v>
      </c>
      <c r="DJ16" s="214" t="e">
        <f>IF(#REF!="x",1,0)</f>
        <v>#REF!</v>
      </c>
      <c r="DK16" s="214"/>
      <c r="DL16" s="214" t="e">
        <f>IF(#REF!="x",1,0)</f>
        <v>#REF!</v>
      </c>
      <c r="DM16" s="214" t="e">
        <f>IF(#REF!="x",1,0)</f>
        <v>#REF!</v>
      </c>
      <c r="DN16" s="214" t="e">
        <f>IF(#REF!="x",1,0)</f>
        <v>#REF!</v>
      </c>
      <c r="DO16" s="214" t="e">
        <f>IF(#REF!="x",1,0)</f>
        <v>#REF!</v>
      </c>
      <c r="DP16" s="214" t="e">
        <f>IF(#REF!="x",1,0)</f>
        <v>#REF!</v>
      </c>
      <c r="DQ16" s="214"/>
      <c r="DR16" s="214" t="e">
        <f>IF(#REF!="x",1,0)</f>
        <v>#REF!</v>
      </c>
      <c r="DS16" s="214" t="e">
        <f>IF(#REF!="x",1,0)</f>
        <v>#REF!</v>
      </c>
      <c r="DT16" s="214" t="e">
        <f>IF(#REF!="x",1,0)</f>
        <v>#REF!</v>
      </c>
      <c r="DU16" s="214" t="e">
        <f>IF(#REF!="x",1,0)</f>
        <v>#REF!</v>
      </c>
      <c r="DV16" s="214" t="e">
        <f>IF(#REF!="x",1,0)</f>
        <v>#REF!</v>
      </c>
      <c r="DW16" s="214"/>
      <c r="DX16" s="214" t="e">
        <f>IF(#REF!="x",1,0)</f>
        <v>#REF!</v>
      </c>
      <c r="DY16" s="214" t="e">
        <f>IF(#REF!="x",1,0)</f>
        <v>#REF!</v>
      </c>
      <c r="DZ16" s="214" t="e">
        <f>IF(#REF!="x",1,0)</f>
        <v>#REF!</v>
      </c>
      <c r="EA16" s="214" t="e">
        <f>IF(#REF!="x",1,0)</f>
        <v>#REF!</v>
      </c>
      <c r="EB16" s="214" t="e">
        <f>IF(#REF!="x",1,0)</f>
        <v>#REF!</v>
      </c>
      <c r="EC16" s="214"/>
      <c r="ED16" s="214" t="e">
        <f>IF(#REF!="x",1,0)</f>
        <v>#REF!</v>
      </c>
      <c r="EE16" s="214" t="e">
        <f>IF(#REF!="x",1,0)</f>
        <v>#REF!</v>
      </c>
      <c r="EF16" s="214" t="e">
        <f>IF(#REF!="x",1,0)</f>
        <v>#REF!</v>
      </c>
      <c r="EG16" s="214" t="e">
        <f>IF(#REF!="x",1,0)</f>
        <v>#REF!</v>
      </c>
      <c r="EH16" s="214" t="e">
        <f>IF(#REF!="x",1,0)</f>
        <v>#REF!</v>
      </c>
      <c r="EI16" s="214"/>
      <c r="EJ16" s="214" t="e">
        <f>IF(#REF!="x",1,0)</f>
        <v>#REF!</v>
      </c>
      <c r="EK16" s="214" t="e">
        <f>IF(#REF!="x",1,0)</f>
        <v>#REF!</v>
      </c>
      <c r="EL16" s="214" t="e">
        <f>IF(#REF!="x",1,0)</f>
        <v>#REF!</v>
      </c>
      <c r="EM16" s="214" t="e">
        <f>IF(#REF!="x",1,0)</f>
        <v>#REF!</v>
      </c>
      <c r="EN16" s="214" t="e">
        <f>IF(#REF!="x",1,0)</f>
        <v>#REF!</v>
      </c>
      <c r="EO16" s="214"/>
      <c r="EP16" s="214"/>
      <c r="EQ16" s="214"/>
      <c r="ER16" s="214"/>
      <c r="ES16" s="214" t="e">
        <f>#REF!</f>
        <v>#REF!</v>
      </c>
      <c r="ET16" s="214" t="e">
        <f>IF(#REF!="correct",1,0)</f>
        <v>#REF!</v>
      </c>
      <c r="EU16" s="214" t="e">
        <f>IF(#REF!="correct",1,0)</f>
        <v>#REF!</v>
      </c>
      <c r="EV16" s="214" t="e">
        <f>IF(#REF!="correct",1,0)</f>
        <v>#REF!</v>
      </c>
      <c r="EW16" s="214" t="e">
        <f>IF(#REF!="correct",1,0)</f>
        <v>#REF!</v>
      </c>
      <c r="EX16" s="214" t="e">
        <f>IF(#REF!="correct",1,0)</f>
        <v>#REF!</v>
      </c>
      <c r="EY16" s="214" t="e">
        <f>IF(#REF!="correct",1,0)</f>
        <v>#REF!</v>
      </c>
      <c r="EZ16" s="214" t="e">
        <f>IF(#REF!="correct",1,0)</f>
        <v>#REF!</v>
      </c>
      <c r="FA16" s="214" t="e">
        <f>IF(#REF!="correct",1,0)</f>
        <v>#REF!</v>
      </c>
      <c r="FB16" s="214" t="e">
        <f>IF(#REF!="correct",1,0)</f>
        <v>#REF!</v>
      </c>
      <c r="FC16" s="214" t="e">
        <f>IF(#REF!="correct",1,0)</f>
        <v>#REF!</v>
      </c>
      <c r="FD16" s="214" t="e">
        <f>IF(#REF!="correct",1,0)</f>
        <v>#REF!</v>
      </c>
      <c r="FE16" s="214" t="e">
        <f>IF(#REF!="correct",1,0)</f>
        <v>#REF!</v>
      </c>
      <c r="FF16" s="214" t="e">
        <f>IF(#REF!="correct",1,0)</f>
        <v>#REF!</v>
      </c>
      <c r="FG16" s="214" t="e">
        <f>IF(#REF!="correct",1,0)</f>
        <v>#REF!</v>
      </c>
      <c r="FH16" s="214" t="e">
        <f>IF(#REF!="correct",1,0)</f>
        <v>#REF!</v>
      </c>
      <c r="FI16" s="214" t="e">
        <f>IF(#REF!="correct",1,0)</f>
        <v>#REF!</v>
      </c>
      <c r="FJ16" s="214" t="e">
        <f>IF(#REF!="correct",1,0)</f>
        <v>#REF!</v>
      </c>
      <c r="FK16" s="214" t="e">
        <f>IF(#REF!="correct",1,0)</f>
        <v>#REF!</v>
      </c>
      <c r="FL16" s="214" t="e">
        <f>IF(#REF!="correct",1,0)</f>
        <v>#REF!</v>
      </c>
      <c r="FM16" s="214" t="e">
        <f>IF(#REF!="correct",1,0)</f>
        <v>#REF!</v>
      </c>
      <c r="FN16" s="214" t="e">
        <f>#REF!</f>
        <v>#REF!</v>
      </c>
      <c r="FO16" s="214"/>
      <c r="FP16" s="214"/>
      <c r="FQ16" s="214" t="e">
        <f>#REF!</f>
        <v>#REF!</v>
      </c>
      <c r="FR16" s="214"/>
      <c r="FS16" s="214"/>
      <c r="FT16" s="214" t="e">
        <f>#REF!</f>
        <v>#REF!</v>
      </c>
      <c r="FU16" s="214"/>
      <c r="FV16" s="214" t="e">
        <f>IF(#REF!="correct",1,0)</f>
        <v>#REF!</v>
      </c>
      <c r="FW16" s="214" t="e">
        <f>IF(#REF!="correct",1,0)</f>
        <v>#REF!</v>
      </c>
      <c r="FX16" s="214" t="e">
        <f>IF(#REF!="correct",1,0)</f>
        <v>#REF!</v>
      </c>
      <c r="FY16" s="214" t="e">
        <f>IF(#REF!="correct",1,0)</f>
        <v>#REF!</v>
      </c>
      <c r="FZ16" s="214" t="e">
        <f>IF(#REF!=36,1,0)</f>
        <v>#REF!</v>
      </c>
      <c r="GA16" s="214" t="e">
        <f>IF(#REF!=34,1,0)</f>
        <v>#REF!</v>
      </c>
      <c r="GB16" s="214" t="e">
        <f>IF(#REF!=60,1,0)</f>
        <v>#REF!</v>
      </c>
      <c r="GC16" s="214" t="e">
        <f>IF(#REF!=70,1,0)</f>
        <v>#REF!</v>
      </c>
      <c r="GD16" s="214" t="e">
        <f>IF(OR(#REF!=80,#REF!=81),1,0)</f>
        <v>#REF!</v>
      </c>
      <c r="GE16" s="214" t="e">
        <f>IF(OR(#REF!=82,#REF!=83),1,0)</f>
        <v>#REF!</v>
      </c>
      <c r="GF16" s="214" t="e">
        <f>IF(OR(#REF!=10,#REF!=12),1,0)</f>
        <v>#REF!</v>
      </c>
      <c r="GG16" s="214" t="e">
        <f>IF(OR(#REF!=40,#REF!=41),1,0)</f>
        <v>#REF!</v>
      </c>
      <c r="GH16" s="214" t="e">
        <f>IF(OR(#REF!=45,#REF!=46),1,0)</f>
        <v>#REF!</v>
      </c>
      <c r="GI16" s="214" t="e">
        <f>IF(OR(#REF!=38,#REF!=39),1,0)</f>
        <v>#REF!</v>
      </c>
      <c r="GJ16" s="214" t="e">
        <f>IF(OR(#REF!=32,#REF!=35,#REF!=37),1,0)</f>
        <v>#REF!</v>
      </c>
      <c r="GK16" s="214" t="e">
        <f>IF(OR(#REF!=14,#REF!=15),1,0)</f>
        <v>#REF!</v>
      </c>
      <c r="GL16" s="214" t="e">
        <f>IF(OR(#REF!=23,#REF!=24),1,0)</f>
        <v>#REF!</v>
      </c>
      <c r="GM16" s="214" t="e">
        <f>IF(OR(#REF!=27,#REF!=28),1,0)</f>
        <v>#REF!</v>
      </c>
      <c r="GN16" s="214" t="e">
        <f>IF(OR(#REF!=40,#REF!=42),1,0)</f>
        <v>#REF!</v>
      </c>
      <c r="GO16" s="214" t="e">
        <f>IF(#REF!="correct",1,0)</f>
        <v>#REF!</v>
      </c>
      <c r="GP16" s="214" t="e">
        <f>IF(#REF!="correct",1,0)</f>
        <v>#REF!</v>
      </c>
      <c r="GQ16" s="214" t="e">
        <f>IF(#REF!="correct",1,0)</f>
        <v>#REF!</v>
      </c>
      <c r="GR16" s="214" t="e">
        <f>IF(#REF!="correct",1,0)</f>
        <v>#REF!</v>
      </c>
      <c r="GS16" s="214" t="e">
        <f>IF(#REF!="correct",1,0)</f>
        <v>#REF!</v>
      </c>
      <c r="GT16" s="214" t="e">
        <f>IF(#REF!="correct",1,0)</f>
        <v>#REF!</v>
      </c>
      <c r="GU16" s="214" t="e">
        <f>IF(#REF!="correct",1,0)</f>
        <v>#REF!</v>
      </c>
      <c r="GV16" s="214" t="e">
        <f>IF(#REF!="correct",1,0)</f>
        <v>#REF!</v>
      </c>
      <c r="GW16" s="214" t="e">
        <f>IF(#REF!="correct",1,0)</f>
        <v>#REF!</v>
      </c>
      <c r="GX16" s="214" t="e">
        <f>IF(#REF!="correct",1,0)</f>
        <v>#REF!</v>
      </c>
      <c r="GY16" s="214" t="e">
        <f>IF(#REF!="correct",1,0)</f>
        <v>#REF!</v>
      </c>
      <c r="GZ16" s="214" t="e">
        <f>IF(#REF!="correct",1,0)</f>
        <v>#REF!</v>
      </c>
      <c r="HA16" s="214" t="e">
        <f>IF(#REF!="correct",1,0)</f>
        <v>#REF!</v>
      </c>
      <c r="HB16" s="214" t="e">
        <f>IF(#REF!="correct",1,0)</f>
        <v>#REF!</v>
      </c>
      <c r="HC16" s="214" t="e">
        <f>IF(#REF!="correct",1,0)</f>
        <v>#REF!</v>
      </c>
      <c r="HD16" s="214" t="e">
        <f>IF(#REF!="correct",1,0)</f>
        <v>#REF!</v>
      </c>
      <c r="HE16" s="214" t="e">
        <f>IF(#REF!="correct",1,0)</f>
        <v>#REF!</v>
      </c>
      <c r="HF16" s="214" t="e">
        <f>IF(#REF!="correct",1,0)</f>
        <v>#REF!</v>
      </c>
      <c r="HG16" s="214" t="e">
        <f>IF(#REF!="correct",1,0)</f>
        <v>#REF!</v>
      </c>
      <c r="HH16" s="214" t="e">
        <f>IF(#REF!="correct",1,0)</f>
        <v>#REF!</v>
      </c>
      <c r="HI16" s="214" t="e">
        <f>IF(#REF!="correct",1,0)</f>
        <v>#REF!</v>
      </c>
      <c r="HJ16" s="214" t="e">
        <f>IF(#REF!="correct",1,0)</f>
        <v>#REF!</v>
      </c>
      <c r="HK16" s="214" t="e">
        <f>IF(#REF!="correct",1,0)</f>
        <v>#REF!</v>
      </c>
      <c r="HL16" s="214" t="e">
        <f>IF(#REF!="correct",1,0)</f>
        <v>#REF!</v>
      </c>
      <c r="HM16" s="214" t="e">
        <f>IF(#REF!="correct",1,0)</f>
        <v>#REF!</v>
      </c>
      <c r="HN16" s="214" t="e">
        <f>IF(#REF!="correct",1,0)</f>
        <v>#REF!</v>
      </c>
      <c r="HO16" s="214" t="e">
        <f>IF(#REF!="correct",1,0)</f>
        <v>#REF!</v>
      </c>
      <c r="HP16" s="214" t="e">
        <f>IF(#REF!="correct",1,0)</f>
        <v>#REF!</v>
      </c>
      <c r="HQ16" s="214" t="e">
        <f>IF(#REF!="correct",1,0)</f>
        <v>#REF!</v>
      </c>
      <c r="HR16" s="214" t="e">
        <f>IF(#REF!="correct",1,0)</f>
        <v>#REF!</v>
      </c>
      <c r="HS16" s="214" t="e">
        <f>IF(#REF!="correct",1,0)</f>
        <v>#REF!</v>
      </c>
      <c r="HT16" s="214" t="e">
        <f>IF(#REF!="correct",1,0)</f>
        <v>#REF!</v>
      </c>
      <c r="HU16" s="214" t="e">
        <f>IF(#REF!="correct",1,0)</f>
        <v>#REF!</v>
      </c>
      <c r="HV16" s="214" t="e">
        <f>IF(#REF!="correct",1,0)</f>
        <v>#REF!</v>
      </c>
      <c r="HW16" s="214" t="e">
        <f>IF(#REF!="correct",1,0)</f>
        <v>#REF!</v>
      </c>
      <c r="HX16" s="214" t="e">
        <f>IF(#REF!="correct",1,0)</f>
        <v>#REF!</v>
      </c>
      <c r="HY16" s="214" t="e">
        <f>IF(#REF!="correct",1,0)</f>
        <v>#REF!</v>
      </c>
      <c r="HZ16" s="214" t="e">
        <f>IF(#REF!="correct",1,0)</f>
        <v>#REF!</v>
      </c>
      <c r="IA16" s="214" t="e">
        <f>IF(#REF!="correct",1,0)</f>
        <v>#REF!</v>
      </c>
    </row>
    <row r="17" spans="1:235">
      <c r="A17" s="47">
        <f>Classe!B24</f>
        <v>0</v>
      </c>
      <c r="B17" s="47">
        <f>Classe!C24</f>
        <v>0</v>
      </c>
      <c r="C17" s="214" t="e">
        <f>IF(#REF!=3,1,0)</f>
        <v>#REF!</v>
      </c>
      <c r="D17" s="214" t="e">
        <f>IF(#REF!=4,1,0)</f>
        <v>#REF!</v>
      </c>
      <c r="E17" s="214" t="e">
        <f>IF(#REF!=2,1,0)</f>
        <v>#REF!</v>
      </c>
      <c r="F17" s="214" t="e">
        <f>IF(#REF!=1,1,0)</f>
        <v>#REF!</v>
      </c>
      <c r="G17" s="214" t="e">
        <f>IF(#REF!=4,1,0)</f>
        <v>#REF!</v>
      </c>
      <c r="H17" s="214" t="e">
        <f>IF(#REF!=1,1,0)</f>
        <v>#REF!</v>
      </c>
      <c r="I17" s="214" t="e">
        <f>IF(#REF!=2,1,0)</f>
        <v>#REF!</v>
      </c>
      <c r="J17" s="214" t="e">
        <f>IF(#REF!=3,1,0)</f>
        <v>#REF!</v>
      </c>
      <c r="K17" s="214" t="e">
        <f>IF(#REF!=1,1,0)</f>
        <v>#REF!</v>
      </c>
      <c r="L17" s="214" t="e">
        <f>IF(#REF!=1,1,0)</f>
        <v>#REF!</v>
      </c>
      <c r="M17" s="214" t="e">
        <f>IF(#REF!=4,1,0)</f>
        <v>#REF!</v>
      </c>
      <c r="N17" s="214" t="e">
        <f>IF(#REF!=3,1,0)</f>
        <v>#REF!</v>
      </c>
      <c r="O17" s="214" t="e">
        <f>IF(#REF!=3,1,0)</f>
        <v>#REF!</v>
      </c>
      <c r="P17" s="214" t="e">
        <f>IF(#REF!=3,1,0)</f>
        <v>#REF!</v>
      </c>
      <c r="Q17" s="214" t="e">
        <f>IF(#REF!="recette",1,0)</f>
        <v>#REF!</v>
      </c>
      <c r="R17" s="214" t="e">
        <f>IF(#REF!="tarte aux pommes",1,0)</f>
        <v>#REF!</v>
      </c>
      <c r="S17" s="214" t="e">
        <f>IF(#REF!="compote",1,0)</f>
        <v>#REF!</v>
      </c>
      <c r="T17" s="214" t="e">
        <f>IF(#REF!="four",1,0)</f>
        <v>#REF!</v>
      </c>
      <c r="U17" s="214" t="e">
        <f>IF(#REF!="correct",1,0)</f>
        <v>#REF!</v>
      </c>
      <c r="V17" s="214" t="e">
        <f>IF(#REF!="correct",1,0)</f>
        <v>#REF!</v>
      </c>
      <c r="W17" s="214" t="e">
        <f>IF(#REF!="correct",1,0)</f>
        <v>#REF!</v>
      </c>
      <c r="X17" s="214" t="e">
        <f>IF(#REF!="correct",1,0)</f>
        <v>#REF!</v>
      </c>
      <c r="Y17" s="214" t="e">
        <f>IF(#REF!="correct",1,0)</f>
        <v>#REF!</v>
      </c>
      <c r="Z17" s="214" t="e">
        <f>IF(#REF!="correct",1,0)</f>
        <v>#REF!</v>
      </c>
      <c r="AA17" s="214" t="e">
        <f>IF(#REF!="correct",1,0)</f>
        <v>#REF!</v>
      </c>
      <c r="AB17" s="214" t="e">
        <f>IF(#REF!="correct",1,0)</f>
        <v>#REF!</v>
      </c>
      <c r="AC17" s="214" t="e">
        <f>IF(#REF!="correct",1,0)</f>
        <v>#REF!</v>
      </c>
      <c r="AD17" s="214" t="e">
        <f>IF(#REF!="correct",1,0)</f>
        <v>#REF!</v>
      </c>
      <c r="AE17" s="214" t="e">
        <f>IF(#REF!="correct",1,0)</f>
        <v>#REF!</v>
      </c>
      <c r="AF17" s="214" t="e">
        <f>IF(#REF!="correct",1,0)</f>
        <v>#REF!</v>
      </c>
      <c r="AG17" s="214" t="e">
        <f>IF(#REF!="correct",1,0)</f>
        <v>#REF!</v>
      </c>
      <c r="AH17" s="214" t="e">
        <f>IF(#REF!="correct",1,0)</f>
        <v>#REF!</v>
      </c>
      <c r="AI17" s="214" t="e">
        <f>IF(#REF!="correct",1,0)</f>
        <v>#REF!</v>
      </c>
      <c r="AJ17" s="214" t="e">
        <f>IF(#REF!="correct",1,0)</f>
        <v>#REF!</v>
      </c>
      <c r="AK17" s="214" t="e">
        <f>#REF!</f>
        <v>#REF!</v>
      </c>
      <c r="AL17" s="214"/>
      <c r="AM17" s="214" t="e">
        <f>IF(#REF!=1,1,0)</f>
        <v>#REF!</v>
      </c>
      <c r="AN17" s="214" t="e">
        <f>IF(#REF!=2,1,0)</f>
        <v>#REF!</v>
      </c>
      <c r="AO17" s="214" t="e">
        <f>IF(#REF!=2,1,0)</f>
        <v>#REF!</v>
      </c>
      <c r="AP17" s="214" t="e">
        <f>IF(#REF!=2,1,0)</f>
        <v>#REF!</v>
      </c>
      <c r="AQ17" s="214" t="e">
        <f>IF(#REF!=2,1,0)</f>
        <v>#REF!</v>
      </c>
      <c r="AR17" s="214" t="e">
        <f>IF(#REF!=3,1,0)</f>
        <v>#REF!</v>
      </c>
      <c r="AS17" s="214" t="e">
        <f>IF(#REF!=2,1,0)</f>
        <v>#REF!</v>
      </c>
      <c r="AT17" s="214" t="e">
        <f>IF(#REF!=1,1,0)</f>
        <v>#REF!</v>
      </c>
      <c r="AU17" s="214" t="e">
        <f>IF(#REF!=3,1,0)</f>
        <v>#REF!</v>
      </c>
      <c r="AV17" s="214" t="e">
        <f>IF(#REF!=4,1,0)</f>
        <v>#REF!</v>
      </c>
      <c r="AW17" s="214" t="e">
        <f>IF(#REF!=4,1,0)</f>
        <v>#REF!</v>
      </c>
      <c r="AX17" s="214" t="e">
        <f>IF(#REF!=1,1,0)</f>
        <v>#REF!</v>
      </c>
      <c r="AY17" s="214" t="e">
        <f>IF(#REF!=2,1,0)</f>
        <v>#REF!</v>
      </c>
      <c r="AZ17" s="214" t="e">
        <f>IF(#REF!=1,1,0)</f>
        <v>#REF!</v>
      </c>
      <c r="BA17" s="214" t="e">
        <f>IF(#REF!=2,1,0)</f>
        <v>#REF!</v>
      </c>
      <c r="BB17" s="214" t="e">
        <f>IF(#REF!="obligatoire",1,0)</f>
        <v>#REF!</v>
      </c>
      <c r="BC17" s="214" t="e">
        <f>IF(#REF!="plusieurs cycles",1,0)</f>
        <v>#REF!</v>
      </c>
      <c r="BD17" s="214" t="e">
        <f>IF(#REF!="cerveau",1,0)</f>
        <v>#REF!</v>
      </c>
      <c r="BE17" s="214" t="e">
        <f>IF(#REF!="énergie",1,0)</f>
        <v>#REF!</v>
      </c>
      <c r="BF17" s="214" t="e">
        <f>IF(#REF!="chez eux",1,0)</f>
        <v>#REF!</v>
      </c>
      <c r="BG17" s="214" t="e">
        <f>IF(#REF!="après-midi",1,0)</f>
        <v>#REF!</v>
      </c>
      <c r="BH17" s="214" t="e">
        <f>IF(#REF!="barrage",1,0)</f>
        <v>#REF!</v>
      </c>
      <c r="BI17" s="214" t="e">
        <f>IF(#REF!="se baigner",1,0)</f>
        <v>#REF!</v>
      </c>
      <c r="BJ17" s="214" t="e">
        <f>IF(#REF!="correct",1,0)</f>
        <v>#REF!</v>
      </c>
      <c r="BK17" s="214" t="e">
        <f>IF(#REF!="correct",1,0)</f>
        <v>#REF!</v>
      </c>
      <c r="BL17" s="214" t="e">
        <f>IF(#REF!="correct",1,0)</f>
        <v>#REF!</v>
      </c>
      <c r="BM17" s="214" t="e">
        <f>IF(#REF!="correct",1,0)</f>
        <v>#REF!</v>
      </c>
      <c r="BN17" s="214" t="e">
        <f>IF(#REF!="correct",1,0)</f>
        <v>#REF!</v>
      </c>
      <c r="BO17" s="214" t="e">
        <f>IF(#REF!="correct",1,0)</f>
        <v>#REF!</v>
      </c>
      <c r="BP17" s="214" t="e">
        <f>IF(#REF!="correct",1,0)</f>
        <v>#REF!</v>
      </c>
      <c r="BQ17" s="214" t="e">
        <f>IF(#REF!="correct",1,0)</f>
        <v>#REF!</v>
      </c>
      <c r="BR17" s="214" t="e">
        <f>IF(#REF!="correct",1,0)</f>
        <v>#REF!</v>
      </c>
      <c r="BS17" s="214" t="e">
        <f>IF(#REF!="correct",1,0)</f>
        <v>#REF!</v>
      </c>
      <c r="BT17" s="214" t="e">
        <f>IF(#REF!="correct",1,0)</f>
        <v>#REF!</v>
      </c>
      <c r="BU17" s="214"/>
      <c r="BV17" s="214" t="e">
        <f>IF(#REF!="x",1,0)</f>
        <v>#REF!</v>
      </c>
      <c r="BW17" s="214" t="e">
        <f>IF(#REF!="x",1,0)</f>
        <v>#REF!</v>
      </c>
      <c r="BX17" s="214" t="e">
        <f>IF(#REF!="x",1,0)</f>
        <v>#REF!</v>
      </c>
      <c r="BY17" s="214" t="e">
        <f>IF(#REF!="x",1,0)</f>
        <v>#REF!</v>
      </c>
      <c r="BZ17" s="214" t="e">
        <f>IF(#REF!="x",1,0)</f>
        <v>#REF!</v>
      </c>
      <c r="CA17" s="214"/>
      <c r="CB17" s="214" t="e">
        <f>IF(#REF!="x",1,0)</f>
        <v>#REF!</v>
      </c>
      <c r="CC17" s="214" t="e">
        <f>IF(#REF!="x",1,0)</f>
        <v>#REF!</v>
      </c>
      <c r="CD17" s="214" t="e">
        <f>IF(#REF!="x",1,0)</f>
        <v>#REF!</v>
      </c>
      <c r="CE17" s="214" t="e">
        <f>IF(#REF!="x",1,0)</f>
        <v>#REF!</v>
      </c>
      <c r="CF17" s="214" t="e">
        <f>IF(#REF!="x",1,0)</f>
        <v>#REF!</v>
      </c>
      <c r="CG17" s="214"/>
      <c r="CH17" s="214" t="e">
        <f>IF(#REF!="x",1,0)</f>
        <v>#REF!</v>
      </c>
      <c r="CI17" s="214" t="e">
        <f>IF(#REF!="x",1,0)</f>
        <v>#REF!</v>
      </c>
      <c r="CJ17" s="214" t="e">
        <f>IF(#REF!="x",1,0)</f>
        <v>#REF!</v>
      </c>
      <c r="CK17" s="214" t="e">
        <f>IF(#REF!="x",1,0)</f>
        <v>#REF!</v>
      </c>
      <c r="CL17" s="214" t="e">
        <f>IF(#REF!="x",1,0)</f>
        <v>#REF!</v>
      </c>
      <c r="CM17" s="214"/>
      <c r="CN17" s="214" t="e">
        <f>IF(#REF!="x",1,0)</f>
        <v>#REF!</v>
      </c>
      <c r="CO17" s="214" t="e">
        <f>IF(#REF!="x",1,0)</f>
        <v>#REF!</v>
      </c>
      <c r="CP17" s="214" t="e">
        <f>IF(#REF!="x",1,0)</f>
        <v>#REF!</v>
      </c>
      <c r="CQ17" s="214" t="e">
        <f>IF(#REF!="x",1,0)</f>
        <v>#REF!</v>
      </c>
      <c r="CR17" s="214" t="e">
        <f>IF(#REF!="x",1,0)</f>
        <v>#REF!</v>
      </c>
      <c r="CS17" s="214"/>
      <c r="CT17" s="214" t="e">
        <f>IF(#REF!="x",1,0)</f>
        <v>#REF!</v>
      </c>
      <c r="CU17" s="214" t="e">
        <f>IF(#REF!="x",1,0)</f>
        <v>#REF!</v>
      </c>
      <c r="CV17" s="214" t="e">
        <f>IF(#REF!="x",1,0)</f>
        <v>#REF!</v>
      </c>
      <c r="CW17" s="214" t="e">
        <f>IF(#REF!="x",1,0)</f>
        <v>#REF!</v>
      </c>
      <c r="CX17" s="214" t="e">
        <f>IF(#REF!="x",1,0)</f>
        <v>#REF!</v>
      </c>
      <c r="CY17" s="214"/>
      <c r="CZ17" s="214" t="e">
        <f>IF(#REF!="x",1,0)</f>
        <v>#REF!</v>
      </c>
      <c r="DA17" s="214" t="e">
        <f>IF(#REF!="x",1,0)</f>
        <v>#REF!</v>
      </c>
      <c r="DB17" s="214" t="e">
        <f>IF(#REF!="x",1,0)</f>
        <v>#REF!</v>
      </c>
      <c r="DC17" s="214" t="e">
        <f>IF(#REF!="x",1,0)</f>
        <v>#REF!</v>
      </c>
      <c r="DD17" s="214" t="e">
        <f>IF(#REF!="x",1,0)</f>
        <v>#REF!</v>
      </c>
      <c r="DE17" s="214"/>
      <c r="DF17" s="214" t="e">
        <f>IF(#REF!="x",1,0)</f>
        <v>#REF!</v>
      </c>
      <c r="DG17" s="214" t="e">
        <f>IF(#REF!="x",1,0)</f>
        <v>#REF!</v>
      </c>
      <c r="DH17" s="214" t="e">
        <f>IF(#REF!="x",1,0)</f>
        <v>#REF!</v>
      </c>
      <c r="DI17" s="214" t="e">
        <f>IF(#REF!="x",1,0)</f>
        <v>#REF!</v>
      </c>
      <c r="DJ17" s="214" t="e">
        <f>IF(#REF!="x",1,0)</f>
        <v>#REF!</v>
      </c>
      <c r="DK17" s="214"/>
      <c r="DL17" s="214" t="e">
        <f>IF(#REF!="x",1,0)</f>
        <v>#REF!</v>
      </c>
      <c r="DM17" s="214" t="e">
        <f>IF(#REF!="x",1,0)</f>
        <v>#REF!</v>
      </c>
      <c r="DN17" s="214" t="e">
        <f>IF(#REF!="x",1,0)</f>
        <v>#REF!</v>
      </c>
      <c r="DO17" s="214" t="e">
        <f>IF(#REF!="x",1,0)</f>
        <v>#REF!</v>
      </c>
      <c r="DP17" s="214" t="e">
        <f>IF(#REF!="x",1,0)</f>
        <v>#REF!</v>
      </c>
      <c r="DQ17" s="214"/>
      <c r="DR17" s="214" t="e">
        <f>IF(#REF!="x",1,0)</f>
        <v>#REF!</v>
      </c>
      <c r="DS17" s="214" t="e">
        <f>IF(#REF!="x",1,0)</f>
        <v>#REF!</v>
      </c>
      <c r="DT17" s="214" t="e">
        <f>IF(#REF!="x",1,0)</f>
        <v>#REF!</v>
      </c>
      <c r="DU17" s="214" t="e">
        <f>IF(#REF!="x",1,0)</f>
        <v>#REF!</v>
      </c>
      <c r="DV17" s="214" t="e">
        <f>IF(#REF!="x",1,0)</f>
        <v>#REF!</v>
      </c>
      <c r="DW17" s="214"/>
      <c r="DX17" s="214" t="e">
        <f>IF(#REF!="x",1,0)</f>
        <v>#REF!</v>
      </c>
      <c r="DY17" s="214" t="e">
        <f>IF(#REF!="x",1,0)</f>
        <v>#REF!</v>
      </c>
      <c r="DZ17" s="214" t="e">
        <f>IF(#REF!="x",1,0)</f>
        <v>#REF!</v>
      </c>
      <c r="EA17" s="214" t="e">
        <f>IF(#REF!="x",1,0)</f>
        <v>#REF!</v>
      </c>
      <c r="EB17" s="214" t="e">
        <f>IF(#REF!="x",1,0)</f>
        <v>#REF!</v>
      </c>
      <c r="EC17" s="214"/>
      <c r="ED17" s="214" t="e">
        <f>IF(#REF!="x",1,0)</f>
        <v>#REF!</v>
      </c>
      <c r="EE17" s="214" t="e">
        <f>IF(#REF!="x",1,0)</f>
        <v>#REF!</v>
      </c>
      <c r="EF17" s="214" t="e">
        <f>IF(#REF!="x",1,0)</f>
        <v>#REF!</v>
      </c>
      <c r="EG17" s="214" t="e">
        <f>IF(#REF!="x",1,0)</f>
        <v>#REF!</v>
      </c>
      <c r="EH17" s="214" t="e">
        <f>IF(#REF!="x",1,0)</f>
        <v>#REF!</v>
      </c>
      <c r="EI17" s="214"/>
      <c r="EJ17" s="214" t="e">
        <f>IF(#REF!="x",1,0)</f>
        <v>#REF!</v>
      </c>
      <c r="EK17" s="214" t="e">
        <f>IF(#REF!="x",1,0)</f>
        <v>#REF!</v>
      </c>
      <c r="EL17" s="214" t="e">
        <f>IF(#REF!="x",1,0)</f>
        <v>#REF!</v>
      </c>
      <c r="EM17" s="214" t="e">
        <f>IF(#REF!="x",1,0)</f>
        <v>#REF!</v>
      </c>
      <c r="EN17" s="214" t="e">
        <f>IF(#REF!="x",1,0)</f>
        <v>#REF!</v>
      </c>
      <c r="EO17" s="214"/>
      <c r="EP17" s="214"/>
      <c r="EQ17" s="214"/>
      <c r="ER17" s="214"/>
      <c r="ES17" s="214" t="e">
        <f>#REF!</f>
        <v>#REF!</v>
      </c>
      <c r="ET17" s="214" t="e">
        <f>IF(#REF!="correct",1,0)</f>
        <v>#REF!</v>
      </c>
      <c r="EU17" s="214" t="e">
        <f>IF(#REF!="correct",1,0)</f>
        <v>#REF!</v>
      </c>
      <c r="EV17" s="214" t="e">
        <f>IF(#REF!="correct",1,0)</f>
        <v>#REF!</v>
      </c>
      <c r="EW17" s="214" t="e">
        <f>IF(#REF!="correct",1,0)</f>
        <v>#REF!</v>
      </c>
      <c r="EX17" s="214" t="e">
        <f>IF(#REF!="correct",1,0)</f>
        <v>#REF!</v>
      </c>
      <c r="EY17" s="214" t="e">
        <f>IF(#REF!="correct",1,0)</f>
        <v>#REF!</v>
      </c>
      <c r="EZ17" s="214" t="e">
        <f>IF(#REF!="correct",1,0)</f>
        <v>#REF!</v>
      </c>
      <c r="FA17" s="214" t="e">
        <f>IF(#REF!="correct",1,0)</f>
        <v>#REF!</v>
      </c>
      <c r="FB17" s="214" t="e">
        <f>IF(#REF!="correct",1,0)</f>
        <v>#REF!</v>
      </c>
      <c r="FC17" s="214" t="e">
        <f>IF(#REF!="correct",1,0)</f>
        <v>#REF!</v>
      </c>
      <c r="FD17" s="214" t="e">
        <f>IF(#REF!="correct",1,0)</f>
        <v>#REF!</v>
      </c>
      <c r="FE17" s="214" t="e">
        <f>IF(#REF!="correct",1,0)</f>
        <v>#REF!</v>
      </c>
      <c r="FF17" s="214" t="e">
        <f>IF(#REF!="correct",1,0)</f>
        <v>#REF!</v>
      </c>
      <c r="FG17" s="214" t="e">
        <f>IF(#REF!="correct",1,0)</f>
        <v>#REF!</v>
      </c>
      <c r="FH17" s="214" t="e">
        <f>IF(#REF!="correct",1,0)</f>
        <v>#REF!</v>
      </c>
      <c r="FI17" s="214" t="e">
        <f>IF(#REF!="correct",1,0)</f>
        <v>#REF!</v>
      </c>
      <c r="FJ17" s="214" t="e">
        <f>IF(#REF!="correct",1,0)</f>
        <v>#REF!</v>
      </c>
      <c r="FK17" s="214" t="e">
        <f>IF(#REF!="correct",1,0)</f>
        <v>#REF!</v>
      </c>
      <c r="FL17" s="214" t="e">
        <f>IF(#REF!="correct",1,0)</f>
        <v>#REF!</v>
      </c>
      <c r="FM17" s="214" t="e">
        <f>IF(#REF!="correct",1,0)</f>
        <v>#REF!</v>
      </c>
      <c r="FN17" s="214" t="e">
        <f>#REF!</f>
        <v>#REF!</v>
      </c>
      <c r="FO17" s="214"/>
      <c r="FP17" s="214"/>
      <c r="FQ17" s="214" t="e">
        <f>#REF!</f>
        <v>#REF!</v>
      </c>
      <c r="FR17" s="214"/>
      <c r="FS17" s="214"/>
      <c r="FT17" s="214" t="e">
        <f>#REF!</f>
        <v>#REF!</v>
      </c>
      <c r="FU17" s="214"/>
      <c r="FV17" s="214" t="e">
        <f>IF(#REF!="correct",1,0)</f>
        <v>#REF!</v>
      </c>
      <c r="FW17" s="214" t="e">
        <f>IF(#REF!="correct",1,0)</f>
        <v>#REF!</v>
      </c>
      <c r="FX17" s="214" t="e">
        <f>IF(#REF!="correct",1,0)</f>
        <v>#REF!</v>
      </c>
      <c r="FY17" s="214" t="e">
        <f>IF(#REF!="correct",1,0)</f>
        <v>#REF!</v>
      </c>
      <c r="FZ17" s="214" t="e">
        <f>IF(#REF!=36,1,0)</f>
        <v>#REF!</v>
      </c>
      <c r="GA17" s="214" t="e">
        <f>IF(#REF!=34,1,0)</f>
        <v>#REF!</v>
      </c>
      <c r="GB17" s="214" t="e">
        <f>IF(#REF!=60,1,0)</f>
        <v>#REF!</v>
      </c>
      <c r="GC17" s="214" t="e">
        <f>IF(#REF!=70,1,0)</f>
        <v>#REF!</v>
      </c>
      <c r="GD17" s="214" t="e">
        <f>IF(OR(#REF!=80,#REF!=81),1,0)</f>
        <v>#REF!</v>
      </c>
      <c r="GE17" s="214" t="e">
        <f>IF(OR(#REF!=82,#REF!=83),1,0)</f>
        <v>#REF!</v>
      </c>
      <c r="GF17" s="214" t="e">
        <f>IF(OR(#REF!=10,#REF!=12),1,0)</f>
        <v>#REF!</v>
      </c>
      <c r="GG17" s="214" t="e">
        <f>IF(OR(#REF!=40,#REF!=41),1,0)</f>
        <v>#REF!</v>
      </c>
      <c r="GH17" s="214" t="e">
        <f>IF(OR(#REF!=45,#REF!=46),1,0)</f>
        <v>#REF!</v>
      </c>
      <c r="GI17" s="214" t="e">
        <f>IF(OR(#REF!=38,#REF!=39),1,0)</f>
        <v>#REF!</v>
      </c>
      <c r="GJ17" s="214" t="e">
        <f>IF(OR(#REF!=32,#REF!=35,#REF!=37),1,0)</f>
        <v>#REF!</v>
      </c>
      <c r="GK17" s="214" t="e">
        <f>IF(OR(#REF!=14,#REF!=15),1,0)</f>
        <v>#REF!</v>
      </c>
      <c r="GL17" s="214" t="e">
        <f>IF(OR(#REF!=23,#REF!=24),1,0)</f>
        <v>#REF!</v>
      </c>
      <c r="GM17" s="214" t="e">
        <f>IF(OR(#REF!=27,#REF!=28),1,0)</f>
        <v>#REF!</v>
      </c>
      <c r="GN17" s="214" t="e">
        <f>IF(OR(#REF!=40,#REF!=42),1,0)</f>
        <v>#REF!</v>
      </c>
      <c r="GO17" s="214" t="e">
        <f>IF(#REF!="correct",1,0)</f>
        <v>#REF!</v>
      </c>
      <c r="GP17" s="214" t="e">
        <f>IF(#REF!="correct",1,0)</f>
        <v>#REF!</v>
      </c>
      <c r="GQ17" s="214" t="e">
        <f>IF(#REF!="correct",1,0)</f>
        <v>#REF!</v>
      </c>
      <c r="GR17" s="214" t="e">
        <f>IF(#REF!="correct",1,0)</f>
        <v>#REF!</v>
      </c>
      <c r="GS17" s="214" t="e">
        <f>IF(#REF!="correct",1,0)</f>
        <v>#REF!</v>
      </c>
      <c r="GT17" s="214" t="e">
        <f>IF(#REF!="correct",1,0)</f>
        <v>#REF!</v>
      </c>
      <c r="GU17" s="214" t="e">
        <f>IF(#REF!="correct",1,0)</f>
        <v>#REF!</v>
      </c>
      <c r="GV17" s="214" t="e">
        <f>IF(#REF!="correct",1,0)</f>
        <v>#REF!</v>
      </c>
      <c r="GW17" s="214" t="e">
        <f>IF(#REF!="correct",1,0)</f>
        <v>#REF!</v>
      </c>
      <c r="GX17" s="214" t="e">
        <f>IF(#REF!="correct",1,0)</f>
        <v>#REF!</v>
      </c>
      <c r="GY17" s="214" t="e">
        <f>IF(#REF!="correct",1,0)</f>
        <v>#REF!</v>
      </c>
      <c r="GZ17" s="214" t="e">
        <f>IF(#REF!="correct",1,0)</f>
        <v>#REF!</v>
      </c>
      <c r="HA17" s="214" t="e">
        <f>IF(#REF!="correct",1,0)</f>
        <v>#REF!</v>
      </c>
      <c r="HB17" s="214" t="e">
        <f>IF(#REF!="correct",1,0)</f>
        <v>#REF!</v>
      </c>
      <c r="HC17" s="214" t="e">
        <f>IF(#REF!="correct",1,0)</f>
        <v>#REF!</v>
      </c>
      <c r="HD17" s="214" t="e">
        <f>IF(#REF!="correct",1,0)</f>
        <v>#REF!</v>
      </c>
      <c r="HE17" s="214" t="e">
        <f>IF(#REF!="correct",1,0)</f>
        <v>#REF!</v>
      </c>
      <c r="HF17" s="214" t="e">
        <f>IF(#REF!="correct",1,0)</f>
        <v>#REF!</v>
      </c>
      <c r="HG17" s="214" t="e">
        <f>IF(#REF!="correct",1,0)</f>
        <v>#REF!</v>
      </c>
      <c r="HH17" s="214" t="e">
        <f>IF(#REF!="correct",1,0)</f>
        <v>#REF!</v>
      </c>
      <c r="HI17" s="214" t="e">
        <f>IF(#REF!="correct",1,0)</f>
        <v>#REF!</v>
      </c>
      <c r="HJ17" s="214" t="e">
        <f>IF(#REF!="correct",1,0)</f>
        <v>#REF!</v>
      </c>
      <c r="HK17" s="214" t="e">
        <f>IF(#REF!="correct",1,0)</f>
        <v>#REF!</v>
      </c>
      <c r="HL17" s="214" t="e">
        <f>IF(#REF!="correct",1,0)</f>
        <v>#REF!</v>
      </c>
      <c r="HM17" s="214" t="e">
        <f>IF(#REF!="correct",1,0)</f>
        <v>#REF!</v>
      </c>
      <c r="HN17" s="214" t="e">
        <f>IF(#REF!="correct",1,0)</f>
        <v>#REF!</v>
      </c>
      <c r="HO17" s="214" t="e">
        <f>IF(#REF!="correct",1,0)</f>
        <v>#REF!</v>
      </c>
      <c r="HP17" s="214" t="e">
        <f>IF(#REF!="correct",1,0)</f>
        <v>#REF!</v>
      </c>
      <c r="HQ17" s="214" t="e">
        <f>IF(#REF!="correct",1,0)</f>
        <v>#REF!</v>
      </c>
      <c r="HR17" s="214" t="e">
        <f>IF(#REF!="correct",1,0)</f>
        <v>#REF!</v>
      </c>
      <c r="HS17" s="214" t="e">
        <f>IF(#REF!="correct",1,0)</f>
        <v>#REF!</v>
      </c>
      <c r="HT17" s="214" t="e">
        <f>IF(#REF!="correct",1,0)</f>
        <v>#REF!</v>
      </c>
      <c r="HU17" s="214" t="e">
        <f>IF(#REF!="correct",1,0)</f>
        <v>#REF!</v>
      </c>
      <c r="HV17" s="214" t="e">
        <f>IF(#REF!="correct",1,0)</f>
        <v>#REF!</v>
      </c>
      <c r="HW17" s="214" t="e">
        <f>IF(#REF!="correct",1,0)</f>
        <v>#REF!</v>
      </c>
      <c r="HX17" s="214" t="e">
        <f>IF(#REF!="correct",1,0)</f>
        <v>#REF!</v>
      </c>
      <c r="HY17" s="214" t="e">
        <f>IF(#REF!="correct",1,0)</f>
        <v>#REF!</v>
      </c>
      <c r="HZ17" s="214" t="e">
        <f>IF(#REF!="correct",1,0)</f>
        <v>#REF!</v>
      </c>
      <c r="IA17" s="214" t="e">
        <f>IF(#REF!="correct",1,0)</f>
        <v>#REF!</v>
      </c>
    </row>
    <row r="18" spans="1:235">
      <c r="A18" s="47">
        <f>Classe!B25</f>
        <v>0</v>
      </c>
      <c r="B18" s="47">
        <f>Classe!C25</f>
        <v>0</v>
      </c>
      <c r="C18" s="214" t="e">
        <f>IF(#REF!=3,1,0)</f>
        <v>#REF!</v>
      </c>
      <c r="D18" s="214" t="e">
        <f>IF(#REF!=4,1,0)</f>
        <v>#REF!</v>
      </c>
      <c r="E18" s="214" t="e">
        <f>IF(#REF!=2,1,0)</f>
        <v>#REF!</v>
      </c>
      <c r="F18" s="214" t="e">
        <f>IF(#REF!=1,1,0)</f>
        <v>#REF!</v>
      </c>
      <c r="G18" s="214" t="e">
        <f>IF(#REF!=4,1,0)</f>
        <v>#REF!</v>
      </c>
      <c r="H18" s="214" t="e">
        <f>IF(#REF!=1,1,0)</f>
        <v>#REF!</v>
      </c>
      <c r="I18" s="214" t="e">
        <f>IF(#REF!=2,1,0)</f>
        <v>#REF!</v>
      </c>
      <c r="J18" s="214" t="e">
        <f>IF(#REF!=3,1,0)</f>
        <v>#REF!</v>
      </c>
      <c r="K18" s="214" t="e">
        <f>IF(#REF!=1,1,0)</f>
        <v>#REF!</v>
      </c>
      <c r="L18" s="214" t="e">
        <f>IF(#REF!=1,1,0)</f>
        <v>#REF!</v>
      </c>
      <c r="M18" s="214" t="e">
        <f>IF(#REF!=4,1,0)</f>
        <v>#REF!</v>
      </c>
      <c r="N18" s="214" t="e">
        <f>IF(#REF!=3,1,0)</f>
        <v>#REF!</v>
      </c>
      <c r="O18" s="214" t="e">
        <f>IF(#REF!=3,1,0)</f>
        <v>#REF!</v>
      </c>
      <c r="P18" s="214" t="e">
        <f>IF(#REF!=3,1,0)</f>
        <v>#REF!</v>
      </c>
      <c r="Q18" s="214" t="e">
        <f>IF(#REF!="recette",1,0)</f>
        <v>#REF!</v>
      </c>
      <c r="R18" s="214" t="e">
        <f>IF(#REF!="tarte aux pommes",1,0)</f>
        <v>#REF!</v>
      </c>
      <c r="S18" s="214" t="e">
        <f>IF(#REF!="compote",1,0)</f>
        <v>#REF!</v>
      </c>
      <c r="T18" s="214" t="e">
        <f>IF(#REF!="four",1,0)</f>
        <v>#REF!</v>
      </c>
      <c r="U18" s="214" t="e">
        <f>IF(#REF!="correct",1,0)</f>
        <v>#REF!</v>
      </c>
      <c r="V18" s="214" t="e">
        <f>IF(#REF!="correct",1,0)</f>
        <v>#REF!</v>
      </c>
      <c r="W18" s="214" t="e">
        <f>IF(#REF!="correct",1,0)</f>
        <v>#REF!</v>
      </c>
      <c r="X18" s="214" t="e">
        <f>IF(#REF!="correct",1,0)</f>
        <v>#REF!</v>
      </c>
      <c r="Y18" s="214" t="e">
        <f>IF(#REF!="correct",1,0)</f>
        <v>#REF!</v>
      </c>
      <c r="Z18" s="214" t="e">
        <f>IF(#REF!="correct",1,0)</f>
        <v>#REF!</v>
      </c>
      <c r="AA18" s="214" t="e">
        <f>IF(#REF!="correct",1,0)</f>
        <v>#REF!</v>
      </c>
      <c r="AB18" s="214" t="e">
        <f>IF(#REF!="correct",1,0)</f>
        <v>#REF!</v>
      </c>
      <c r="AC18" s="214" t="e">
        <f>IF(#REF!="correct",1,0)</f>
        <v>#REF!</v>
      </c>
      <c r="AD18" s="214" t="e">
        <f>IF(#REF!="correct",1,0)</f>
        <v>#REF!</v>
      </c>
      <c r="AE18" s="214" t="e">
        <f>IF(#REF!="correct",1,0)</f>
        <v>#REF!</v>
      </c>
      <c r="AF18" s="214" t="e">
        <f>IF(#REF!="correct",1,0)</f>
        <v>#REF!</v>
      </c>
      <c r="AG18" s="214" t="e">
        <f>IF(#REF!="correct",1,0)</f>
        <v>#REF!</v>
      </c>
      <c r="AH18" s="214" t="e">
        <f>IF(#REF!="correct",1,0)</f>
        <v>#REF!</v>
      </c>
      <c r="AI18" s="214" t="e">
        <f>IF(#REF!="correct",1,0)</f>
        <v>#REF!</v>
      </c>
      <c r="AJ18" s="214" t="e">
        <f>IF(#REF!="correct",1,0)</f>
        <v>#REF!</v>
      </c>
      <c r="AK18" s="214" t="e">
        <f>#REF!</f>
        <v>#REF!</v>
      </c>
      <c r="AL18" s="214"/>
      <c r="AM18" s="214" t="e">
        <f>IF(#REF!=1,1,0)</f>
        <v>#REF!</v>
      </c>
      <c r="AN18" s="214" t="e">
        <f>IF(#REF!=2,1,0)</f>
        <v>#REF!</v>
      </c>
      <c r="AO18" s="214" t="e">
        <f>IF(#REF!=2,1,0)</f>
        <v>#REF!</v>
      </c>
      <c r="AP18" s="214" t="e">
        <f>IF(#REF!=2,1,0)</f>
        <v>#REF!</v>
      </c>
      <c r="AQ18" s="214" t="e">
        <f>IF(#REF!=2,1,0)</f>
        <v>#REF!</v>
      </c>
      <c r="AR18" s="214" t="e">
        <f>IF(#REF!=3,1,0)</f>
        <v>#REF!</v>
      </c>
      <c r="AS18" s="214" t="e">
        <f>IF(#REF!=2,1,0)</f>
        <v>#REF!</v>
      </c>
      <c r="AT18" s="214" t="e">
        <f>IF(#REF!=1,1,0)</f>
        <v>#REF!</v>
      </c>
      <c r="AU18" s="214" t="e">
        <f>IF(#REF!=3,1,0)</f>
        <v>#REF!</v>
      </c>
      <c r="AV18" s="214" t="e">
        <f>IF(#REF!=4,1,0)</f>
        <v>#REF!</v>
      </c>
      <c r="AW18" s="214" t="e">
        <f>IF(#REF!=4,1,0)</f>
        <v>#REF!</v>
      </c>
      <c r="AX18" s="214" t="e">
        <f>IF(#REF!=1,1,0)</f>
        <v>#REF!</v>
      </c>
      <c r="AY18" s="214" t="e">
        <f>IF(#REF!=2,1,0)</f>
        <v>#REF!</v>
      </c>
      <c r="AZ18" s="214" t="e">
        <f>IF(#REF!=1,1,0)</f>
        <v>#REF!</v>
      </c>
      <c r="BA18" s="214" t="e">
        <f>IF(#REF!=2,1,0)</f>
        <v>#REF!</v>
      </c>
      <c r="BB18" s="214" t="e">
        <f>IF(#REF!="obligatoire",1,0)</f>
        <v>#REF!</v>
      </c>
      <c r="BC18" s="214" t="e">
        <f>IF(#REF!="plusieurs cycles",1,0)</f>
        <v>#REF!</v>
      </c>
      <c r="BD18" s="214" t="e">
        <f>IF(#REF!="cerveau",1,0)</f>
        <v>#REF!</v>
      </c>
      <c r="BE18" s="214" t="e">
        <f>IF(#REF!="énergie",1,0)</f>
        <v>#REF!</v>
      </c>
      <c r="BF18" s="214" t="e">
        <f>IF(#REF!="chez eux",1,0)</f>
        <v>#REF!</v>
      </c>
      <c r="BG18" s="214" t="e">
        <f>IF(#REF!="après-midi",1,0)</f>
        <v>#REF!</v>
      </c>
      <c r="BH18" s="214" t="e">
        <f>IF(#REF!="barrage",1,0)</f>
        <v>#REF!</v>
      </c>
      <c r="BI18" s="214" t="e">
        <f>IF(#REF!="se baigner",1,0)</f>
        <v>#REF!</v>
      </c>
      <c r="BJ18" s="214" t="e">
        <f>IF(#REF!="correct",1,0)</f>
        <v>#REF!</v>
      </c>
      <c r="BK18" s="214" t="e">
        <f>IF(#REF!="correct",1,0)</f>
        <v>#REF!</v>
      </c>
      <c r="BL18" s="214" t="e">
        <f>IF(#REF!="correct",1,0)</f>
        <v>#REF!</v>
      </c>
      <c r="BM18" s="214" t="e">
        <f>IF(#REF!="correct",1,0)</f>
        <v>#REF!</v>
      </c>
      <c r="BN18" s="214" t="e">
        <f>IF(#REF!="correct",1,0)</f>
        <v>#REF!</v>
      </c>
      <c r="BO18" s="214" t="e">
        <f>IF(#REF!="correct",1,0)</f>
        <v>#REF!</v>
      </c>
      <c r="BP18" s="214" t="e">
        <f>IF(#REF!="correct",1,0)</f>
        <v>#REF!</v>
      </c>
      <c r="BQ18" s="214" t="e">
        <f>IF(#REF!="correct",1,0)</f>
        <v>#REF!</v>
      </c>
      <c r="BR18" s="214" t="e">
        <f>IF(#REF!="correct",1,0)</f>
        <v>#REF!</v>
      </c>
      <c r="BS18" s="214" t="e">
        <f>IF(#REF!="correct",1,0)</f>
        <v>#REF!</v>
      </c>
      <c r="BT18" s="214" t="e">
        <f>IF(#REF!="correct",1,0)</f>
        <v>#REF!</v>
      </c>
      <c r="BU18" s="214"/>
      <c r="BV18" s="214" t="e">
        <f>IF(#REF!="x",1,0)</f>
        <v>#REF!</v>
      </c>
      <c r="BW18" s="214" t="e">
        <f>IF(#REF!="x",1,0)</f>
        <v>#REF!</v>
      </c>
      <c r="BX18" s="214" t="e">
        <f>IF(#REF!="x",1,0)</f>
        <v>#REF!</v>
      </c>
      <c r="BY18" s="214" t="e">
        <f>IF(#REF!="x",1,0)</f>
        <v>#REF!</v>
      </c>
      <c r="BZ18" s="214" t="e">
        <f>IF(#REF!="x",1,0)</f>
        <v>#REF!</v>
      </c>
      <c r="CA18" s="214"/>
      <c r="CB18" s="214" t="e">
        <f>IF(#REF!="x",1,0)</f>
        <v>#REF!</v>
      </c>
      <c r="CC18" s="214" t="e">
        <f>IF(#REF!="x",1,0)</f>
        <v>#REF!</v>
      </c>
      <c r="CD18" s="214" t="e">
        <f>IF(#REF!="x",1,0)</f>
        <v>#REF!</v>
      </c>
      <c r="CE18" s="214" t="e">
        <f>IF(#REF!="x",1,0)</f>
        <v>#REF!</v>
      </c>
      <c r="CF18" s="214" t="e">
        <f>IF(#REF!="x",1,0)</f>
        <v>#REF!</v>
      </c>
      <c r="CG18" s="214"/>
      <c r="CH18" s="214" t="e">
        <f>IF(#REF!="x",1,0)</f>
        <v>#REF!</v>
      </c>
      <c r="CI18" s="214" t="e">
        <f>IF(#REF!="x",1,0)</f>
        <v>#REF!</v>
      </c>
      <c r="CJ18" s="214" t="e">
        <f>IF(#REF!="x",1,0)</f>
        <v>#REF!</v>
      </c>
      <c r="CK18" s="214" t="e">
        <f>IF(#REF!="x",1,0)</f>
        <v>#REF!</v>
      </c>
      <c r="CL18" s="214" t="e">
        <f>IF(#REF!="x",1,0)</f>
        <v>#REF!</v>
      </c>
      <c r="CM18" s="214"/>
      <c r="CN18" s="214" t="e">
        <f>IF(#REF!="x",1,0)</f>
        <v>#REF!</v>
      </c>
      <c r="CO18" s="214" t="e">
        <f>IF(#REF!="x",1,0)</f>
        <v>#REF!</v>
      </c>
      <c r="CP18" s="214" t="e">
        <f>IF(#REF!="x",1,0)</f>
        <v>#REF!</v>
      </c>
      <c r="CQ18" s="214" t="e">
        <f>IF(#REF!="x",1,0)</f>
        <v>#REF!</v>
      </c>
      <c r="CR18" s="214" t="e">
        <f>IF(#REF!="x",1,0)</f>
        <v>#REF!</v>
      </c>
      <c r="CS18" s="214"/>
      <c r="CT18" s="214" t="e">
        <f>IF(#REF!="x",1,0)</f>
        <v>#REF!</v>
      </c>
      <c r="CU18" s="214" t="e">
        <f>IF(#REF!="x",1,0)</f>
        <v>#REF!</v>
      </c>
      <c r="CV18" s="214" t="e">
        <f>IF(#REF!="x",1,0)</f>
        <v>#REF!</v>
      </c>
      <c r="CW18" s="214" t="e">
        <f>IF(#REF!="x",1,0)</f>
        <v>#REF!</v>
      </c>
      <c r="CX18" s="214" t="e">
        <f>IF(#REF!="x",1,0)</f>
        <v>#REF!</v>
      </c>
      <c r="CY18" s="214"/>
      <c r="CZ18" s="214" t="e">
        <f>IF(#REF!="x",1,0)</f>
        <v>#REF!</v>
      </c>
      <c r="DA18" s="214" t="e">
        <f>IF(#REF!="x",1,0)</f>
        <v>#REF!</v>
      </c>
      <c r="DB18" s="214" t="e">
        <f>IF(#REF!="x",1,0)</f>
        <v>#REF!</v>
      </c>
      <c r="DC18" s="214" t="e">
        <f>IF(#REF!="x",1,0)</f>
        <v>#REF!</v>
      </c>
      <c r="DD18" s="214" t="e">
        <f>IF(#REF!="x",1,0)</f>
        <v>#REF!</v>
      </c>
      <c r="DE18" s="214"/>
      <c r="DF18" s="214" t="e">
        <f>IF(#REF!="x",1,0)</f>
        <v>#REF!</v>
      </c>
      <c r="DG18" s="214" t="e">
        <f>IF(#REF!="x",1,0)</f>
        <v>#REF!</v>
      </c>
      <c r="DH18" s="214" t="e">
        <f>IF(#REF!="x",1,0)</f>
        <v>#REF!</v>
      </c>
      <c r="DI18" s="214" t="e">
        <f>IF(#REF!="x",1,0)</f>
        <v>#REF!</v>
      </c>
      <c r="DJ18" s="214" t="e">
        <f>IF(#REF!="x",1,0)</f>
        <v>#REF!</v>
      </c>
      <c r="DK18" s="214"/>
      <c r="DL18" s="214" t="e">
        <f>IF(#REF!="x",1,0)</f>
        <v>#REF!</v>
      </c>
      <c r="DM18" s="214" t="e">
        <f>IF(#REF!="x",1,0)</f>
        <v>#REF!</v>
      </c>
      <c r="DN18" s="214" t="e">
        <f>IF(#REF!="x",1,0)</f>
        <v>#REF!</v>
      </c>
      <c r="DO18" s="214" t="e">
        <f>IF(#REF!="x",1,0)</f>
        <v>#REF!</v>
      </c>
      <c r="DP18" s="214" t="e">
        <f>IF(#REF!="x",1,0)</f>
        <v>#REF!</v>
      </c>
      <c r="DQ18" s="214"/>
      <c r="DR18" s="214" t="e">
        <f>IF(#REF!="x",1,0)</f>
        <v>#REF!</v>
      </c>
      <c r="DS18" s="214" t="e">
        <f>IF(#REF!="x",1,0)</f>
        <v>#REF!</v>
      </c>
      <c r="DT18" s="214" t="e">
        <f>IF(#REF!="x",1,0)</f>
        <v>#REF!</v>
      </c>
      <c r="DU18" s="214" t="e">
        <f>IF(#REF!="x",1,0)</f>
        <v>#REF!</v>
      </c>
      <c r="DV18" s="214" t="e">
        <f>IF(#REF!="x",1,0)</f>
        <v>#REF!</v>
      </c>
      <c r="DW18" s="214"/>
      <c r="DX18" s="214" t="e">
        <f>IF(#REF!="x",1,0)</f>
        <v>#REF!</v>
      </c>
      <c r="DY18" s="214" t="e">
        <f>IF(#REF!="x",1,0)</f>
        <v>#REF!</v>
      </c>
      <c r="DZ18" s="214" t="e">
        <f>IF(#REF!="x",1,0)</f>
        <v>#REF!</v>
      </c>
      <c r="EA18" s="214" t="e">
        <f>IF(#REF!="x",1,0)</f>
        <v>#REF!</v>
      </c>
      <c r="EB18" s="214" t="e">
        <f>IF(#REF!="x",1,0)</f>
        <v>#REF!</v>
      </c>
      <c r="EC18" s="214"/>
      <c r="ED18" s="214" t="e">
        <f>IF(#REF!="x",1,0)</f>
        <v>#REF!</v>
      </c>
      <c r="EE18" s="214" t="e">
        <f>IF(#REF!="x",1,0)</f>
        <v>#REF!</v>
      </c>
      <c r="EF18" s="214" t="e">
        <f>IF(#REF!="x",1,0)</f>
        <v>#REF!</v>
      </c>
      <c r="EG18" s="214" t="e">
        <f>IF(#REF!="x",1,0)</f>
        <v>#REF!</v>
      </c>
      <c r="EH18" s="214" t="e">
        <f>IF(#REF!="x",1,0)</f>
        <v>#REF!</v>
      </c>
      <c r="EI18" s="214"/>
      <c r="EJ18" s="214" t="e">
        <f>IF(#REF!="x",1,0)</f>
        <v>#REF!</v>
      </c>
      <c r="EK18" s="214" t="e">
        <f>IF(#REF!="x",1,0)</f>
        <v>#REF!</v>
      </c>
      <c r="EL18" s="214" t="e">
        <f>IF(#REF!="x",1,0)</f>
        <v>#REF!</v>
      </c>
      <c r="EM18" s="214" t="e">
        <f>IF(#REF!="x",1,0)</f>
        <v>#REF!</v>
      </c>
      <c r="EN18" s="214" t="e">
        <f>IF(#REF!="x",1,0)</f>
        <v>#REF!</v>
      </c>
      <c r="EO18" s="214"/>
      <c r="EP18" s="214"/>
      <c r="EQ18" s="214"/>
      <c r="ER18" s="214"/>
      <c r="ES18" s="214" t="e">
        <f>#REF!</f>
        <v>#REF!</v>
      </c>
      <c r="ET18" s="214" t="e">
        <f>IF(#REF!="correct",1,0)</f>
        <v>#REF!</v>
      </c>
      <c r="EU18" s="214" t="e">
        <f>IF(#REF!="correct",1,0)</f>
        <v>#REF!</v>
      </c>
      <c r="EV18" s="214" t="e">
        <f>IF(#REF!="correct",1,0)</f>
        <v>#REF!</v>
      </c>
      <c r="EW18" s="214" t="e">
        <f>IF(#REF!="correct",1,0)</f>
        <v>#REF!</v>
      </c>
      <c r="EX18" s="214" t="e">
        <f>IF(#REF!="correct",1,0)</f>
        <v>#REF!</v>
      </c>
      <c r="EY18" s="214" t="e">
        <f>IF(#REF!="correct",1,0)</f>
        <v>#REF!</v>
      </c>
      <c r="EZ18" s="214" t="e">
        <f>IF(#REF!="correct",1,0)</f>
        <v>#REF!</v>
      </c>
      <c r="FA18" s="214" t="e">
        <f>IF(#REF!="correct",1,0)</f>
        <v>#REF!</v>
      </c>
      <c r="FB18" s="214" t="e">
        <f>IF(#REF!="correct",1,0)</f>
        <v>#REF!</v>
      </c>
      <c r="FC18" s="214" t="e">
        <f>IF(#REF!="correct",1,0)</f>
        <v>#REF!</v>
      </c>
      <c r="FD18" s="214" t="e">
        <f>IF(#REF!="correct",1,0)</f>
        <v>#REF!</v>
      </c>
      <c r="FE18" s="214" t="e">
        <f>IF(#REF!="correct",1,0)</f>
        <v>#REF!</v>
      </c>
      <c r="FF18" s="214" t="e">
        <f>IF(#REF!="correct",1,0)</f>
        <v>#REF!</v>
      </c>
      <c r="FG18" s="214" t="e">
        <f>IF(#REF!="correct",1,0)</f>
        <v>#REF!</v>
      </c>
      <c r="FH18" s="214" t="e">
        <f>IF(#REF!="correct",1,0)</f>
        <v>#REF!</v>
      </c>
      <c r="FI18" s="214" t="e">
        <f>IF(#REF!="correct",1,0)</f>
        <v>#REF!</v>
      </c>
      <c r="FJ18" s="214" t="e">
        <f>IF(#REF!="correct",1,0)</f>
        <v>#REF!</v>
      </c>
      <c r="FK18" s="214" t="e">
        <f>IF(#REF!="correct",1,0)</f>
        <v>#REF!</v>
      </c>
      <c r="FL18" s="214" t="e">
        <f>IF(#REF!="correct",1,0)</f>
        <v>#REF!</v>
      </c>
      <c r="FM18" s="214" t="e">
        <f>IF(#REF!="correct",1,0)</f>
        <v>#REF!</v>
      </c>
      <c r="FN18" s="214" t="e">
        <f>#REF!</f>
        <v>#REF!</v>
      </c>
      <c r="FO18" s="214"/>
      <c r="FP18" s="214"/>
      <c r="FQ18" s="214" t="e">
        <f>#REF!</f>
        <v>#REF!</v>
      </c>
      <c r="FR18" s="214"/>
      <c r="FS18" s="214"/>
      <c r="FT18" s="214" t="e">
        <f>#REF!</f>
        <v>#REF!</v>
      </c>
      <c r="FU18" s="214"/>
      <c r="FV18" s="214" t="e">
        <f>IF(#REF!="correct",1,0)</f>
        <v>#REF!</v>
      </c>
      <c r="FW18" s="214" t="e">
        <f>IF(#REF!="correct",1,0)</f>
        <v>#REF!</v>
      </c>
      <c r="FX18" s="214" t="e">
        <f>IF(#REF!="correct",1,0)</f>
        <v>#REF!</v>
      </c>
      <c r="FY18" s="214" t="e">
        <f>IF(#REF!="correct",1,0)</f>
        <v>#REF!</v>
      </c>
      <c r="FZ18" s="214" t="e">
        <f>IF(#REF!=36,1,0)</f>
        <v>#REF!</v>
      </c>
      <c r="GA18" s="214" t="e">
        <f>IF(#REF!=34,1,0)</f>
        <v>#REF!</v>
      </c>
      <c r="GB18" s="214" t="e">
        <f>IF(#REF!=60,1,0)</f>
        <v>#REF!</v>
      </c>
      <c r="GC18" s="214" t="e">
        <f>IF(#REF!=70,1,0)</f>
        <v>#REF!</v>
      </c>
      <c r="GD18" s="214" t="e">
        <f>IF(OR(#REF!=80,#REF!=81),1,0)</f>
        <v>#REF!</v>
      </c>
      <c r="GE18" s="214" t="e">
        <f>IF(OR(#REF!=82,#REF!=83),1,0)</f>
        <v>#REF!</v>
      </c>
      <c r="GF18" s="214" t="e">
        <f>IF(OR(#REF!=10,#REF!=12),1,0)</f>
        <v>#REF!</v>
      </c>
      <c r="GG18" s="214" t="e">
        <f>IF(OR(#REF!=40,#REF!=41),1,0)</f>
        <v>#REF!</v>
      </c>
      <c r="GH18" s="214" t="e">
        <f>IF(OR(#REF!=45,#REF!=46),1,0)</f>
        <v>#REF!</v>
      </c>
      <c r="GI18" s="214" t="e">
        <f>IF(OR(#REF!=38,#REF!=39),1,0)</f>
        <v>#REF!</v>
      </c>
      <c r="GJ18" s="214" t="e">
        <f>IF(OR(#REF!=32,#REF!=35,#REF!=37),1,0)</f>
        <v>#REF!</v>
      </c>
      <c r="GK18" s="214" t="e">
        <f>IF(OR(#REF!=14,#REF!=15),1,0)</f>
        <v>#REF!</v>
      </c>
      <c r="GL18" s="214" t="e">
        <f>IF(OR(#REF!=23,#REF!=24),1,0)</f>
        <v>#REF!</v>
      </c>
      <c r="GM18" s="214" t="e">
        <f>IF(OR(#REF!=27,#REF!=28),1,0)</f>
        <v>#REF!</v>
      </c>
      <c r="GN18" s="214" t="e">
        <f>IF(OR(#REF!=40,#REF!=42),1,0)</f>
        <v>#REF!</v>
      </c>
      <c r="GO18" s="214" t="e">
        <f>IF(#REF!="correct",1,0)</f>
        <v>#REF!</v>
      </c>
      <c r="GP18" s="214" t="e">
        <f>IF(#REF!="correct",1,0)</f>
        <v>#REF!</v>
      </c>
      <c r="GQ18" s="214" t="e">
        <f>IF(#REF!="correct",1,0)</f>
        <v>#REF!</v>
      </c>
      <c r="GR18" s="214" t="e">
        <f>IF(#REF!="correct",1,0)</f>
        <v>#REF!</v>
      </c>
      <c r="GS18" s="214" t="e">
        <f>IF(#REF!="correct",1,0)</f>
        <v>#REF!</v>
      </c>
      <c r="GT18" s="214" t="e">
        <f>IF(#REF!="correct",1,0)</f>
        <v>#REF!</v>
      </c>
      <c r="GU18" s="214" t="e">
        <f>IF(#REF!="correct",1,0)</f>
        <v>#REF!</v>
      </c>
      <c r="GV18" s="214" t="e">
        <f>IF(#REF!="correct",1,0)</f>
        <v>#REF!</v>
      </c>
      <c r="GW18" s="214" t="e">
        <f>IF(#REF!="correct",1,0)</f>
        <v>#REF!</v>
      </c>
      <c r="GX18" s="214" t="e">
        <f>IF(#REF!="correct",1,0)</f>
        <v>#REF!</v>
      </c>
      <c r="GY18" s="214" t="e">
        <f>IF(#REF!="correct",1,0)</f>
        <v>#REF!</v>
      </c>
      <c r="GZ18" s="214" t="e">
        <f>IF(#REF!="correct",1,0)</f>
        <v>#REF!</v>
      </c>
      <c r="HA18" s="214" t="e">
        <f>IF(#REF!="correct",1,0)</f>
        <v>#REF!</v>
      </c>
      <c r="HB18" s="214" t="e">
        <f>IF(#REF!="correct",1,0)</f>
        <v>#REF!</v>
      </c>
      <c r="HC18" s="214" t="e">
        <f>IF(#REF!="correct",1,0)</f>
        <v>#REF!</v>
      </c>
      <c r="HD18" s="214" t="e">
        <f>IF(#REF!="correct",1,0)</f>
        <v>#REF!</v>
      </c>
      <c r="HE18" s="214" t="e">
        <f>IF(#REF!="correct",1,0)</f>
        <v>#REF!</v>
      </c>
      <c r="HF18" s="214" t="e">
        <f>IF(#REF!="correct",1,0)</f>
        <v>#REF!</v>
      </c>
      <c r="HG18" s="214" t="e">
        <f>IF(#REF!="correct",1,0)</f>
        <v>#REF!</v>
      </c>
      <c r="HH18" s="214" t="e">
        <f>IF(#REF!="correct",1,0)</f>
        <v>#REF!</v>
      </c>
      <c r="HI18" s="214" t="e">
        <f>IF(#REF!="correct",1,0)</f>
        <v>#REF!</v>
      </c>
      <c r="HJ18" s="214" t="e">
        <f>IF(#REF!="correct",1,0)</f>
        <v>#REF!</v>
      </c>
      <c r="HK18" s="214" t="e">
        <f>IF(#REF!="correct",1,0)</f>
        <v>#REF!</v>
      </c>
      <c r="HL18" s="214" t="e">
        <f>IF(#REF!="correct",1,0)</f>
        <v>#REF!</v>
      </c>
      <c r="HM18" s="214" t="e">
        <f>IF(#REF!="correct",1,0)</f>
        <v>#REF!</v>
      </c>
      <c r="HN18" s="214" t="e">
        <f>IF(#REF!="correct",1,0)</f>
        <v>#REF!</v>
      </c>
      <c r="HO18" s="214" t="e">
        <f>IF(#REF!="correct",1,0)</f>
        <v>#REF!</v>
      </c>
      <c r="HP18" s="214" t="e">
        <f>IF(#REF!="correct",1,0)</f>
        <v>#REF!</v>
      </c>
      <c r="HQ18" s="214" t="e">
        <f>IF(#REF!="correct",1,0)</f>
        <v>#REF!</v>
      </c>
      <c r="HR18" s="214" t="e">
        <f>IF(#REF!="correct",1,0)</f>
        <v>#REF!</v>
      </c>
      <c r="HS18" s="214" t="e">
        <f>IF(#REF!="correct",1,0)</f>
        <v>#REF!</v>
      </c>
      <c r="HT18" s="214" t="e">
        <f>IF(#REF!="correct",1,0)</f>
        <v>#REF!</v>
      </c>
      <c r="HU18" s="214" t="e">
        <f>IF(#REF!="correct",1,0)</f>
        <v>#REF!</v>
      </c>
      <c r="HV18" s="214" t="e">
        <f>IF(#REF!="correct",1,0)</f>
        <v>#REF!</v>
      </c>
      <c r="HW18" s="214" t="e">
        <f>IF(#REF!="correct",1,0)</f>
        <v>#REF!</v>
      </c>
      <c r="HX18" s="214" t="e">
        <f>IF(#REF!="correct",1,0)</f>
        <v>#REF!</v>
      </c>
      <c r="HY18" s="214" t="e">
        <f>IF(#REF!="correct",1,0)</f>
        <v>#REF!</v>
      </c>
      <c r="HZ18" s="214" t="e">
        <f>IF(#REF!="correct",1,0)</f>
        <v>#REF!</v>
      </c>
      <c r="IA18" s="214" t="e">
        <f>IF(#REF!="correct",1,0)</f>
        <v>#REF!</v>
      </c>
    </row>
    <row r="19" spans="1:235">
      <c r="A19" s="47">
        <f>Classe!B26</f>
        <v>0</v>
      </c>
      <c r="B19" s="47">
        <f>Classe!C26</f>
        <v>0</v>
      </c>
      <c r="C19" s="214" t="e">
        <f>IF(#REF!=3,1,0)</f>
        <v>#REF!</v>
      </c>
      <c r="D19" s="214" t="e">
        <f>IF(#REF!=4,1,0)</f>
        <v>#REF!</v>
      </c>
      <c r="E19" s="214" t="e">
        <f>IF(#REF!=2,1,0)</f>
        <v>#REF!</v>
      </c>
      <c r="F19" s="214" t="e">
        <f>IF(#REF!=1,1,0)</f>
        <v>#REF!</v>
      </c>
      <c r="G19" s="214" t="e">
        <f>IF(#REF!=4,1,0)</f>
        <v>#REF!</v>
      </c>
      <c r="H19" s="214" t="e">
        <f>IF(#REF!=1,1,0)</f>
        <v>#REF!</v>
      </c>
      <c r="I19" s="214" t="e">
        <f>IF(#REF!=2,1,0)</f>
        <v>#REF!</v>
      </c>
      <c r="J19" s="214" t="e">
        <f>IF(#REF!=3,1,0)</f>
        <v>#REF!</v>
      </c>
      <c r="K19" s="214" t="e">
        <f>IF(#REF!=1,1,0)</f>
        <v>#REF!</v>
      </c>
      <c r="L19" s="214" t="e">
        <f>IF(#REF!=1,1,0)</f>
        <v>#REF!</v>
      </c>
      <c r="M19" s="214" t="e">
        <f>IF(#REF!=4,1,0)</f>
        <v>#REF!</v>
      </c>
      <c r="N19" s="214" t="e">
        <f>IF(#REF!=3,1,0)</f>
        <v>#REF!</v>
      </c>
      <c r="O19" s="214" t="e">
        <f>IF(#REF!=3,1,0)</f>
        <v>#REF!</v>
      </c>
      <c r="P19" s="214" t="e">
        <f>IF(#REF!=3,1,0)</f>
        <v>#REF!</v>
      </c>
      <c r="Q19" s="214" t="e">
        <f>IF(#REF!="recette",1,0)</f>
        <v>#REF!</v>
      </c>
      <c r="R19" s="214" t="e">
        <f>IF(#REF!="tarte aux pommes",1,0)</f>
        <v>#REF!</v>
      </c>
      <c r="S19" s="214" t="e">
        <f>IF(#REF!="compote",1,0)</f>
        <v>#REF!</v>
      </c>
      <c r="T19" s="214" t="e">
        <f>IF(#REF!="four",1,0)</f>
        <v>#REF!</v>
      </c>
      <c r="U19" s="214" t="e">
        <f>IF(#REF!="correct",1,0)</f>
        <v>#REF!</v>
      </c>
      <c r="V19" s="214" t="e">
        <f>IF(#REF!="correct",1,0)</f>
        <v>#REF!</v>
      </c>
      <c r="W19" s="214" t="e">
        <f>IF(#REF!="correct",1,0)</f>
        <v>#REF!</v>
      </c>
      <c r="X19" s="214" t="e">
        <f>IF(#REF!="correct",1,0)</f>
        <v>#REF!</v>
      </c>
      <c r="Y19" s="214" t="e">
        <f>IF(#REF!="correct",1,0)</f>
        <v>#REF!</v>
      </c>
      <c r="Z19" s="214" t="e">
        <f>IF(#REF!="correct",1,0)</f>
        <v>#REF!</v>
      </c>
      <c r="AA19" s="214" t="e">
        <f>IF(#REF!="correct",1,0)</f>
        <v>#REF!</v>
      </c>
      <c r="AB19" s="214" t="e">
        <f>IF(#REF!="correct",1,0)</f>
        <v>#REF!</v>
      </c>
      <c r="AC19" s="214" t="e">
        <f>IF(#REF!="correct",1,0)</f>
        <v>#REF!</v>
      </c>
      <c r="AD19" s="214" t="e">
        <f>IF(#REF!="correct",1,0)</f>
        <v>#REF!</v>
      </c>
      <c r="AE19" s="214" t="e">
        <f>IF(#REF!="correct",1,0)</f>
        <v>#REF!</v>
      </c>
      <c r="AF19" s="214" t="e">
        <f>IF(#REF!="correct",1,0)</f>
        <v>#REF!</v>
      </c>
      <c r="AG19" s="214" t="e">
        <f>IF(#REF!="correct",1,0)</f>
        <v>#REF!</v>
      </c>
      <c r="AH19" s="214" t="e">
        <f>IF(#REF!="correct",1,0)</f>
        <v>#REF!</v>
      </c>
      <c r="AI19" s="214" t="e">
        <f>IF(#REF!="correct",1,0)</f>
        <v>#REF!</v>
      </c>
      <c r="AJ19" s="214" t="e">
        <f>IF(#REF!="correct",1,0)</f>
        <v>#REF!</v>
      </c>
      <c r="AK19" s="214" t="e">
        <f>#REF!</f>
        <v>#REF!</v>
      </c>
      <c r="AL19" s="214"/>
      <c r="AM19" s="214" t="e">
        <f>IF(#REF!=1,1,0)</f>
        <v>#REF!</v>
      </c>
      <c r="AN19" s="214" t="e">
        <f>IF(#REF!=2,1,0)</f>
        <v>#REF!</v>
      </c>
      <c r="AO19" s="214" t="e">
        <f>IF(#REF!=2,1,0)</f>
        <v>#REF!</v>
      </c>
      <c r="AP19" s="214" t="e">
        <f>IF(#REF!=2,1,0)</f>
        <v>#REF!</v>
      </c>
      <c r="AQ19" s="214" t="e">
        <f>IF(#REF!=2,1,0)</f>
        <v>#REF!</v>
      </c>
      <c r="AR19" s="214" t="e">
        <f>IF(#REF!=3,1,0)</f>
        <v>#REF!</v>
      </c>
      <c r="AS19" s="214" t="e">
        <f>IF(#REF!=2,1,0)</f>
        <v>#REF!</v>
      </c>
      <c r="AT19" s="214" t="e">
        <f>IF(#REF!=1,1,0)</f>
        <v>#REF!</v>
      </c>
      <c r="AU19" s="214" t="e">
        <f>IF(#REF!=3,1,0)</f>
        <v>#REF!</v>
      </c>
      <c r="AV19" s="214" t="e">
        <f>IF(#REF!=4,1,0)</f>
        <v>#REF!</v>
      </c>
      <c r="AW19" s="214" t="e">
        <f>IF(#REF!=4,1,0)</f>
        <v>#REF!</v>
      </c>
      <c r="AX19" s="214" t="e">
        <f>IF(#REF!=1,1,0)</f>
        <v>#REF!</v>
      </c>
      <c r="AY19" s="214" t="e">
        <f>IF(#REF!=2,1,0)</f>
        <v>#REF!</v>
      </c>
      <c r="AZ19" s="214" t="e">
        <f>IF(#REF!=1,1,0)</f>
        <v>#REF!</v>
      </c>
      <c r="BA19" s="214" t="e">
        <f>IF(#REF!=2,1,0)</f>
        <v>#REF!</v>
      </c>
      <c r="BB19" s="214" t="e">
        <f>IF(#REF!="obligatoire",1,0)</f>
        <v>#REF!</v>
      </c>
      <c r="BC19" s="214" t="e">
        <f>IF(#REF!="plusieurs cycles",1,0)</f>
        <v>#REF!</v>
      </c>
      <c r="BD19" s="214" t="e">
        <f>IF(#REF!="cerveau",1,0)</f>
        <v>#REF!</v>
      </c>
      <c r="BE19" s="214" t="e">
        <f>IF(#REF!="énergie",1,0)</f>
        <v>#REF!</v>
      </c>
      <c r="BF19" s="214" t="e">
        <f>IF(#REF!="chez eux",1,0)</f>
        <v>#REF!</v>
      </c>
      <c r="BG19" s="214" t="e">
        <f>IF(#REF!="après-midi",1,0)</f>
        <v>#REF!</v>
      </c>
      <c r="BH19" s="214" t="e">
        <f>IF(#REF!="barrage",1,0)</f>
        <v>#REF!</v>
      </c>
      <c r="BI19" s="214" t="e">
        <f>IF(#REF!="se baigner",1,0)</f>
        <v>#REF!</v>
      </c>
      <c r="BJ19" s="214" t="e">
        <f>IF(#REF!="correct",1,0)</f>
        <v>#REF!</v>
      </c>
      <c r="BK19" s="214" t="e">
        <f>IF(#REF!="correct",1,0)</f>
        <v>#REF!</v>
      </c>
      <c r="BL19" s="214" t="e">
        <f>IF(#REF!="correct",1,0)</f>
        <v>#REF!</v>
      </c>
      <c r="BM19" s="214" t="e">
        <f>IF(#REF!="correct",1,0)</f>
        <v>#REF!</v>
      </c>
      <c r="BN19" s="214" t="e">
        <f>IF(#REF!="correct",1,0)</f>
        <v>#REF!</v>
      </c>
      <c r="BO19" s="214" t="e">
        <f>IF(#REF!="correct",1,0)</f>
        <v>#REF!</v>
      </c>
      <c r="BP19" s="214" t="e">
        <f>IF(#REF!="correct",1,0)</f>
        <v>#REF!</v>
      </c>
      <c r="BQ19" s="214" t="e">
        <f>IF(#REF!="correct",1,0)</f>
        <v>#REF!</v>
      </c>
      <c r="BR19" s="214" t="e">
        <f>IF(#REF!="correct",1,0)</f>
        <v>#REF!</v>
      </c>
      <c r="BS19" s="214" t="e">
        <f>IF(#REF!="correct",1,0)</f>
        <v>#REF!</v>
      </c>
      <c r="BT19" s="214" t="e">
        <f>IF(#REF!="correct",1,0)</f>
        <v>#REF!</v>
      </c>
      <c r="BU19" s="214"/>
      <c r="BV19" s="214" t="e">
        <f>IF(#REF!="x",1,0)</f>
        <v>#REF!</v>
      </c>
      <c r="BW19" s="214" t="e">
        <f>IF(#REF!="x",1,0)</f>
        <v>#REF!</v>
      </c>
      <c r="BX19" s="214" t="e">
        <f>IF(#REF!="x",1,0)</f>
        <v>#REF!</v>
      </c>
      <c r="BY19" s="214" t="e">
        <f>IF(#REF!="x",1,0)</f>
        <v>#REF!</v>
      </c>
      <c r="BZ19" s="214" t="e">
        <f>IF(#REF!="x",1,0)</f>
        <v>#REF!</v>
      </c>
      <c r="CA19" s="214"/>
      <c r="CB19" s="214" t="e">
        <f>IF(#REF!="x",1,0)</f>
        <v>#REF!</v>
      </c>
      <c r="CC19" s="214" t="e">
        <f>IF(#REF!="x",1,0)</f>
        <v>#REF!</v>
      </c>
      <c r="CD19" s="214" t="e">
        <f>IF(#REF!="x",1,0)</f>
        <v>#REF!</v>
      </c>
      <c r="CE19" s="214" t="e">
        <f>IF(#REF!="x",1,0)</f>
        <v>#REF!</v>
      </c>
      <c r="CF19" s="214" t="e">
        <f>IF(#REF!="x",1,0)</f>
        <v>#REF!</v>
      </c>
      <c r="CG19" s="214"/>
      <c r="CH19" s="214" t="e">
        <f>IF(#REF!="x",1,0)</f>
        <v>#REF!</v>
      </c>
      <c r="CI19" s="214" t="e">
        <f>IF(#REF!="x",1,0)</f>
        <v>#REF!</v>
      </c>
      <c r="CJ19" s="214" t="e">
        <f>IF(#REF!="x",1,0)</f>
        <v>#REF!</v>
      </c>
      <c r="CK19" s="214" t="e">
        <f>IF(#REF!="x",1,0)</f>
        <v>#REF!</v>
      </c>
      <c r="CL19" s="214" t="e">
        <f>IF(#REF!="x",1,0)</f>
        <v>#REF!</v>
      </c>
      <c r="CM19" s="214"/>
      <c r="CN19" s="214" t="e">
        <f>IF(#REF!="x",1,0)</f>
        <v>#REF!</v>
      </c>
      <c r="CO19" s="214" t="e">
        <f>IF(#REF!="x",1,0)</f>
        <v>#REF!</v>
      </c>
      <c r="CP19" s="214" t="e">
        <f>IF(#REF!="x",1,0)</f>
        <v>#REF!</v>
      </c>
      <c r="CQ19" s="214" t="e">
        <f>IF(#REF!="x",1,0)</f>
        <v>#REF!</v>
      </c>
      <c r="CR19" s="214" t="e">
        <f>IF(#REF!="x",1,0)</f>
        <v>#REF!</v>
      </c>
      <c r="CS19" s="214"/>
      <c r="CT19" s="214" t="e">
        <f>IF(#REF!="x",1,0)</f>
        <v>#REF!</v>
      </c>
      <c r="CU19" s="214" t="e">
        <f>IF(#REF!="x",1,0)</f>
        <v>#REF!</v>
      </c>
      <c r="CV19" s="214" t="e">
        <f>IF(#REF!="x",1,0)</f>
        <v>#REF!</v>
      </c>
      <c r="CW19" s="214" t="e">
        <f>IF(#REF!="x",1,0)</f>
        <v>#REF!</v>
      </c>
      <c r="CX19" s="214" t="e">
        <f>IF(#REF!="x",1,0)</f>
        <v>#REF!</v>
      </c>
      <c r="CY19" s="214"/>
      <c r="CZ19" s="214" t="e">
        <f>IF(#REF!="x",1,0)</f>
        <v>#REF!</v>
      </c>
      <c r="DA19" s="214" t="e">
        <f>IF(#REF!="x",1,0)</f>
        <v>#REF!</v>
      </c>
      <c r="DB19" s="214" t="e">
        <f>IF(#REF!="x",1,0)</f>
        <v>#REF!</v>
      </c>
      <c r="DC19" s="214" t="e">
        <f>IF(#REF!="x",1,0)</f>
        <v>#REF!</v>
      </c>
      <c r="DD19" s="214" t="e">
        <f>IF(#REF!="x",1,0)</f>
        <v>#REF!</v>
      </c>
      <c r="DE19" s="214"/>
      <c r="DF19" s="214" t="e">
        <f>IF(#REF!="x",1,0)</f>
        <v>#REF!</v>
      </c>
      <c r="DG19" s="214" t="e">
        <f>IF(#REF!="x",1,0)</f>
        <v>#REF!</v>
      </c>
      <c r="DH19" s="214" t="e">
        <f>IF(#REF!="x",1,0)</f>
        <v>#REF!</v>
      </c>
      <c r="DI19" s="214" t="e">
        <f>IF(#REF!="x",1,0)</f>
        <v>#REF!</v>
      </c>
      <c r="DJ19" s="214" t="e">
        <f>IF(#REF!="x",1,0)</f>
        <v>#REF!</v>
      </c>
      <c r="DK19" s="214"/>
      <c r="DL19" s="214" t="e">
        <f>IF(#REF!="x",1,0)</f>
        <v>#REF!</v>
      </c>
      <c r="DM19" s="214" t="e">
        <f>IF(#REF!="x",1,0)</f>
        <v>#REF!</v>
      </c>
      <c r="DN19" s="214" t="e">
        <f>IF(#REF!="x",1,0)</f>
        <v>#REF!</v>
      </c>
      <c r="DO19" s="214" t="e">
        <f>IF(#REF!="x",1,0)</f>
        <v>#REF!</v>
      </c>
      <c r="DP19" s="214" t="e">
        <f>IF(#REF!="x",1,0)</f>
        <v>#REF!</v>
      </c>
      <c r="DQ19" s="214"/>
      <c r="DR19" s="214" t="e">
        <f>IF(#REF!="x",1,0)</f>
        <v>#REF!</v>
      </c>
      <c r="DS19" s="214" t="e">
        <f>IF(#REF!="x",1,0)</f>
        <v>#REF!</v>
      </c>
      <c r="DT19" s="214" t="e">
        <f>IF(#REF!="x",1,0)</f>
        <v>#REF!</v>
      </c>
      <c r="DU19" s="214" t="e">
        <f>IF(#REF!="x",1,0)</f>
        <v>#REF!</v>
      </c>
      <c r="DV19" s="214" t="e">
        <f>IF(#REF!="x",1,0)</f>
        <v>#REF!</v>
      </c>
      <c r="DW19" s="214"/>
      <c r="DX19" s="214" t="e">
        <f>IF(#REF!="x",1,0)</f>
        <v>#REF!</v>
      </c>
      <c r="DY19" s="214" t="e">
        <f>IF(#REF!="x",1,0)</f>
        <v>#REF!</v>
      </c>
      <c r="DZ19" s="214" t="e">
        <f>IF(#REF!="x",1,0)</f>
        <v>#REF!</v>
      </c>
      <c r="EA19" s="214" t="e">
        <f>IF(#REF!="x",1,0)</f>
        <v>#REF!</v>
      </c>
      <c r="EB19" s="214" t="e">
        <f>IF(#REF!="x",1,0)</f>
        <v>#REF!</v>
      </c>
      <c r="EC19" s="214"/>
      <c r="ED19" s="214" t="e">
        <f>IF(#REF!="x",1,0)</f>
        <v>#REF!</v>
      </c>
      <c r="EE19" s="214" t="e">
        <f>IF(#REF!="x",1,0)</f>
        <v>#REF!</v>
      </c>
      <c r="EF19" s="214" t="e">
        <f>IF(#REF!="x",1,0)</f>
        <v>#REF!</v>
      </c>
      <c r="EG19" s="214" t="e">
        <f>IF(#REF!="x",1,0)</f>
        <v>#REF!</v>
      </c>
      <c r="EH19" s="214" t="e">
        <f>IF(#REF!="x",1,0)</f>
        <v>#REF!</v>
      </c>
      <c r="EI19" s="214"/>
      <c r="EJ19" s="214" t="e">
        <f>IF(#REF!="x",1,0)</f>
        <v>#REF!</v>
      </c>
      <c r="EK19" s="214" t="e">
        <f>IF(#REF!="x",1,0)</f>
        <v>#REF!</v>
      </c>
      <c r="EL19" s="214" t="e">
        <f>IF(#REF!="x",1,0)</f>
        <v>#REF!</v>
      </c>
      <c r="EM19" s="214" t="e">
        <f>IF(#REF!="x",1,0)</f>
        <v>#REF!</v>
      </c>
      <c r="EN19" s="214" t="e">
        <f>IF(#REF!="x",1,0)</f>
        <v>#REF!</v>
      </c>
      <c r="EO19" s="214"/>
      <c r="EP19" s="214"/>
      <c r="EQ19" s="214"/>
      <c r="ER19" s="214"/>
      <c r="ES19" s="214" t="e">
        <f>#REF!</f>
        <v>#REF!</v>
      </c>
      <c r="ET19" s="214" t="e">
        <f>IF(#REF!="correct",1,0)</f>
        <v>#REF!</v>
      </c>
      <c r="EU19" s="214" t="e">
        <f>IF(#REF!="correct",1,0)</f>
        <v>#REF!</v>
      </c>
      <c r="EV19" s="214" t="e">
        <f>IF(#REF!="correct",1,0)</f>
        <v>#REF!</v>
      </c>
      <c r="EW19" s="214" t="e">
        <f>IF(#REF!="correct",1,0)</f>
        <v>#REF!</v>
      </c>
      <c r="EX19" s="214" t="e">
        <f>IF(#REF!="correct",1,0)</f>
        <v>#REF!</v>
      </c>
      <c r="EY19" s="214" t="e">
        <f>IF(#REF!="correct",1,0)</f>
        <v>#REF!</v>
      </c>
      <c r="EZ19" s="214" t="e">
        <f>IF(#REF!="correct",1,0)</f>
        <v>#REF!</v>
      </c>
      <c r="FA19" s="214" t="e">
        <f>IF(#REF!="correct",1,0)</f>
        <v>#REF!</v>
      </c>
      <c r="FB19" s="214" t="e">
        <f>IF(#REF!="correct",1,0)</f>
        <v>#REF!</v>
      </c>
      <c r="FC19" s="214" t="e">
        <f>IF(#REF!="correct",1,0)</f>
        <v>#REF!</v>
      </c>
      <c r="FD19" s="214" t="e">
        <f>IF(#REF!="correct",1,0)</f>
        <v>#REF!</v>
      </c>
      <c r="FE19" s="214" t="e">
        <f>IF(#REF!="correct",1,0)</f>
        <v>#REF!</v>
      </c>
      <c r="FF19" s="214" t="e">
        <f>IF(#REF!="correct",1,0)</f>
        <v>#REF!</v>
      </c>
      <c r="FG19" s="214" t="e">
        <f>IF(#REF!="correct",1,0)</f>
        <v>#REF!</v>
      </c>
      <c r="FH19" s="214" t="e">
        <f>IF(#REF!="correct",1,0)</f>
        <v>#REF!</v>
      </c>
      <c r="FI19" s="214" t="e">
        <f>IF(#REF!="correct",1,0)</f>
        <v>#REF!</v>
      </c>
      <c r="FJ19" s="214" t="e">
        <f>IF(#REF!="correct",1,0)</f>
        <v>#REF!</v>
      </c>
      <c r="FK19" s="214" t="e">
        <f>IF(#REF!="correct",1,0)</f>
        <v>#REF!</v>
      </c>
      <c r="FL19" s="214" t="e">
        <f>IF(#REF!="correct",1,0)</f>
        <v>#REF!</v>
      </c>
      <c r="FM19" s="214" t="e">
        <f>IF(#REF!="correct",1,0)</f>
        <v>#REF!</v>
      </c>
      <c r="FN19" s="214" t="e">
        <f>#REF!</f>
        <v>#REF!</v>
      </c>
      <c r="FO19" s="214"/>
      <c r="FP19" s="214"/>
      <c r="FQ19" s="214" t="e">
        <f>#REF!</f>
        <v>#REF!</v>
      </c>
      <c r="FR19" s="214"/>
      <c r="FS19" s="214"/>
      <c r="FT19" s="214" t="e">
        <f>#REF!</f>
        <v>#REF!</v>
      </c>
      <c r="FU19" s="214"/>
      <c r="FV19" s="214" t="e">
        <f>IF(#REF!="correct",1,0)</f>
        <v>#REF!</v>
      </c>
      <c r="FW19" s="214" t="e">
        <f>IF(#REF!="correct",1,0)</f>
        <v>#REF!</v>
      </c>
      <c r="FX19" s="214" t="e">
        <f>IF(#REF!="correct",1,0)</f>
        <v>#REF!</v>
      </c>
      <c r="FY19" s="214" t="e">
        <f>IF(#REF!="correct",1,0)</f>
        <v>#REF!</v>
      </c>
      <c r="FZ19" s="214" t="e">
        <f>IF(#REF!=36,1,0)</f>
        <v>#REF!</v>
      </c>
      <c r="GA19" s="214" t="e">
        <f>IF(#REF!=34,1,0)</f>
        <v>#REF!</v>
      </c>
      <c r="GB19" s="214" t="e">
        <f>IF(#REF!=60,1,0)</f>
        <v>#REF!</v>
      </c>
      <c r="GC19" s="214" t="e">
        <f>IF(#REF!=70,1,0)</f>
        <v>#REF!</v>
      </c>
      <c r="GD19" s="214" t="e">
        <f>IF(OR(#REF!=80,#REF!=81),1,0)</f>
        <v>#REF!</v>
      </c>
      <c r="GE19" s="214" t="e">
        <f>IF(OR(#REF!=82,#REF!=83),1,0)</f>
        <v>#REF!</v>
      </c>
      <c r="GF19" s="214" t="e">
        <f>IF(OR(#REF!=10,#REF!=12),1,0)</f>
        <v>#REF!</v>
      </c>
      <c r="GG19" s="214" t="e">
        <f>IF(OR(#REF!=40,#REF!=41),1,0)</f>
        <v>#REF!</v>
      </c>
      <c r="GH19" s="214" t="e">
        <f>IF(OR(#REF!=45,#REF!=46),1,0)</f>
        <v>#REF!</v>
      </c>
      <c r="GI19" s="214" t="e">
        <f>IF(OR(#REF!=38,#REF!=39),1,0)</f>
        <v>#REF!</v>
      </c>
      <c r="GJ19" s="214" t="e">
        <f>IF(OR(#REF!=32,#REF!=35,#REF!=37),1,0)</f>
        <v>#REF!</v>
      </c>
      <c r="GK19" s="214" t="e">
        <f>IF(OR(#REF!=14,#REF!=15),1,0)</f>
        <v>#REF!</v>
      </c>
      <c r="GL19" s="214" t="e">
        <f>IF(OR(#REF!=23,#REF!=24),1,0)</f>
        <v>#REF!</v>
      </c>
      <c r="GM19" s="214" t="e">
        <f>IF(OR(#REF!=27,#REF!=28),1,0)</f>
        <v>#REF!</v>
      </c>
      <c r="GN19" s="214" t="e">
        <f>IF(OR(#REF!=40,#REF!=42),1,0)</f>
        <v>#REF!</v>
      </c>
      <c r="GO19" s="214" t="e">
        <f>IF(#REF!="correct",1,0)</f>
        <v>#REF!</v>
      </c>
      <c r="GP19" s="214" t="e">
        <f>IF(#REF!="correct",1,0)</f>
        <v>#REF!</v>
      </c>
      <c r="GQ19" s="214" t="e">
        <f>IF(#REF!="correct",1,0)</f>
        <v>#REF!</v>
      </c>
      <c r="GR19" s="214" t="e">
        <f>IF(#REF!="correct",1,0)</f>
        <v>#REF!</v>
      </c>
      <c r="GS19" s="214" t="e">
        <f>IF(#REF!="correct",1,0)</f>
        <v>#REF!</v>
      </c>
      <c r="GT19" s="214" t="e">
        <f>IF(#REF!="correct",1,0)</f>
        <v>#REF!</v>
      </c>
      <c r="GU19" s="214" t="e">
        <f>IF(#REF!="correct",1,0)</f>
        <v>#REF!</v>
      </c>
      <c r="GV19" s="214" t="e">
        <f>IF(#REF!="correct",1,0)</f>
        <v>#REF!</v>
      </c>
      <c r="GW19" s="214" t="e">
        <f>IF(#REF!="correct",1,0)</f>
        <v>#REF!</v>
      </c>
      <c r="GX19" s="214" t="e">
        <f>IF(#REF!="correct",1,0)</f>
        <v>#REF!</v>
      </c>
      <c r="GY19" s="214" t="e">
        <f>IF(#REF!="correct",1,0)</f>
        <v>#REF!</v>
      </c>
      <c r="GZ19" s="214" t="e">
        <f>IF(#REF!="correct",1,0)</f>
        <v>#REF!</v>
      </c>
      <c r="HA19" s="214" t="e">
        <f>IF(#REF!="correct",1,0)</f>
        <v>#REF!</v>
      </c>
      <c r="HB19" s="214" t="e">
        <f>IF(#REF!="correct",1,0)</f>
        <v>#REF!</v>
      </c>
      <c r="HC19" s="214" t="e">
        <f>IF(#REF!="correct",1,0)</f>
        <v>#REF!</v>
      </c>
      <c r="HD19" s="214" t="e">
        <f>IF(#REF!="correct",1,0)</f>
        <v>#REF!</v>
      </c>
      <c r="HE19" s="214" t="e">
        <f>IF(#REF!="correct",1,0)</f>
        <v>#REF!</v>
      </c>
      <c r="HF19" s="214" t="e">
        <f>IF(#REF!="correct",1,0)</f>
        <v>#REF!</v>
      </c>
      <c r="HG19" s="214" t="e">
        <f>IF(#REF!="correct",1,0)</f>
        <v>#REF!</v>
      </c>
      <c r="HH19" s="214" t="e">
        <f>IF(#REF!="correct",1,0)</f>
        <v>#REF!</v>
      </c>
      <c r="HI19" s="214" t="e">
        <f>IF(#REF!="correct",1,0)</f>
        <v>#REF!</v>
      </c>
      <c r="HJ19" s="214" t="e">
        <f>IF(#REF!="correct",1,0)</f>
        <v>#REF!</v>
      </c>
      <c r="HK19" s="214" t="e">
        <f>IF(#REF!="correct",1,0)</f>
        <v>#REF!</v>
      </c>
      <c r="HL19" s="214" t="e">
        <f>IF(#REF!="correct",1,0)</f>
        <v>#REF!</v>
      </c>
      <c r="HM19" s="214" t="e">
        <f>IF(#REF!="correct",1,0)</f>
        <v>#REF!</v>
      </c>
      <c r="HN19" s="214" t="e">
        <f>IF(#REF!="correct",1,0)</f>
        <v>#REF!</v>
      </c>
      <c r="HO19" s="214" t="e">
        <f>IF(#REF!="correct",1,0)</f>
        <v>#REF!</v>
      </c>
      <c r="HP19" s="214" t="e">
        <f>IF(#REF!="correct",1,0)</f>
        <v>#REF!</v>
      </c>
      <c r="HQ19" s="214" t="e">
        <f>IF(#REF!="correct",1,0)</f>
        <v>#REF!</v>
      </c>
      <c r="HR19" s="214" t="e">
        <f>IF(#REF!="correct",1,0)</f>
        <v>#REF!</v>
      </c>
      <c r="HS19" s="214" t="e">
        <f>IF(#REF!="correct",1,0)</f>
        <v>#REF!</v>
      </c>
      <c r="HT19" s="214" t="e">
        <f>IF(#REF!="correct",1,0)</f>
        <v>#REF!</v>
      </c>
      <c r="HU19" s="214" t="e">
        <f>IF(#REF!="correct",1,0)</f>
        <v>#REF!</v>
      </c>
      <c r="HV19" s="214" t="e">
        <f>IF(#REF!="correct",1,0)</f>
        <v>#REF!</v>
      </c>
      <c r="HW19" s="214" t="e">
        <f>IF(#REF!="correct",1,0)</f>
        <v>#REF!</v>
      </c>
      <c r="HX19" s="214" t="e">
        <f>IF(#REF!="correct",1,0)</f>
        <v>#REF!</v>
      </c>
      <c r="HY19" s="214" t="e">
        <f>IF(#REF!="correct",1,0)</f>
        <v>#REF!</v>
      </c>
      <c r="HZ19" s="214" t="e">
        <f>IF(#REF!="correct",1,0)</f>
        <v>#REF!</v>
      </c>
      <c r="IA19" s="214" t="e">
        <f>IF(#REF!="correct",1,0)</f>
        <v>#REF!</v>
      </c>
    </row>
    <row r="20" spans="1:235">
      <c r="A20" s="47">
        <f>Classe!B27</f>
        <v>0</v>
      </c>
      <c r="B20" s="47">
        <f>Classe!C27</f>
        <v>0</v>
      </c>
      <c r="C20" s="214" t="e">
        <f>IF(#REF!=3,1,0)</f>
        <v>#REF!</v>
      </c>
      <c r="D20" s="214" t="e">
        <f>IF(#REF!=4,1,0)</f>
        <v>#REF!</v>
      </c>
      <c r="E20" s="214" t="e">
        <f>IF(#REF!=2,1,0)</f>
        <v>#REF!</v>
      </c>
      <c r="F20" s="214" t="e">
        <f>IF(#REF!=1,1,0)</f>
        <v>#REF!</v>
      </c>
      <c r="G20" s="214" t="e">
        <f>IF(#REF!=4,1,0)</f>
        <v>#REF!</v>
      </c>
      <c r="H20" s="214" t="e">
        <f>IF(#REF!=1,1,0)</f>
        <v>#REF!</v>
      </c>
      <c r="I20" s="214" t="e">
        <f>IF(#REF!=2,1,0)</f>
        <v>#REF!</v>
      </c>
      <c r="J20" s="214" t="e">
        <f>IF(#REF!=3,1,0)</f>
        <v>#REF!</v>
      </c>
      <c r="K20" s="214" t="e">
        <f>IF(#REF!=1,1,0)</f>
        <v>#REF!</v>
      </c>
      <c r="L20" s="214" t="e">
        <f>IF(#REF!=1,1,0)</f>
        <v>#REF!</v>
      </c>
      <c r="M20" s="214" t="e">
        <f>IF(#REF!=4,1,0)</f>
        <v>#REF!</v>
      </c>
      <c r="N20" s="214" t="e">
        <f>IF(#REF!=3,1,0)</f>
        <v>#REF!</v>
      </c>
      <c r="O20" s="214" t="e">
        <f>IF(#REF!=3,1,0)</f>
        <v>#REF!</v>
      </c>
      <c r="P20" s="214" t="e">
        <f>IF(#REF!=3,1,0)</f>
        <v>#REF!</v>
      </c>
      <c r="Q20" s="214" t="e">
        <f>IF(#REF!="recette",1,0)</f>
        <v>#REF!</v>
      </c>
      <c r="R20" s="214" t="e">
        <f>IF(#REF!="tarte aux pommes",1,0)</f>
        <v>#REF!</v>
      </c>
      <c r="S20" s="214" t="e">
        <f>IF(#REF!="compote",1,0)</f>
        <v>#REF!</v>
      </c>
      <c r="T20" s="214" t="e">
        <f>IF(#REF!="four",1,0)</f>
        <v>#REF!</v>
      </c>
      <c r="U20" s="214" t="e">
        <f>IF(#REF!="correct",1,0)</f>
        <v>#REF!</v>
      </c>
      <c r="V20" s="214" t="e">
        <f>IF(#REF!="correct",1,0)</f>
        <v>#REF!</v>
      </c>
      <c r="W20" s="214" t="e">
        <f>IF(#REF!="correct",1,0)</f>
        <v>#REF!</v>
      </c>
      <c r="X20" s="214" t="e">
        <f>IF(#REF!="correct",1,0)</f>
        <v>#REF!</v>
      </c>
      <c r="Y20" s="214" t="e">
        <f>IF(#REF!="correct",1,0)</f>
        <v>#REF!</v>
      </c>
      <c r="Z20" s="214" t="e">
        <f>IF(#REF!="correct",1,0)</f>
        <v>#REF!</v>
      </c>
      <c r="AA20" s="214" t="e">
        <f>IF(#REF!="correct",1,0)</f>
        <v>#REF!</v>
      </c>
      <c r="AB20" s="214" t="e">
        <f>IF(#REF!="correct",1,0)</f>
        <v>#REF!</v>
      </c>
      <c r="AC20" s="214" t="e">
        <f>IF(#REF!="correct",1,0)</f>
        <v>#REF!</v>
      </c>
      <c r="AD20" s="214" t="e">
        <f>IF(#REF!="correct",1,0)</f>
        <v>#REF!</v>
      </c>
      <c r="AE20" s="214" t="e">
        <f>IF(#REF!="correct",1,0)</f>
        <v>#REF!</v>
      </c>
      <c r="AF20" s="214" t="e">
        <f>IF(#REF!="correct",1,0)</f>
        <v>#REF!</v>
      </c>
      <c r="AG20" s="214" t="e">
        <f>IF(#REF!="correct",1,0)</f>
        <v>#REF!</v>
      </c>
      <c r="AH20" s="214" t="e">
        <f>IF(#REF!="correct",1,0)</f>
        <v>#REF!</v>
      </c>
      <c r="AI20" s="214" t="e">
        <f>IF(#REF!="correct",1,0)</f>
        <v>#REF!</v>
      </c>
      <c r="AJ20" s="214" t="e">
        <f>IF(#REF!="correct",1,0)</f>
        <v>#REF!</v>
      </c>
      <c r="AK20" s="214" t="e">
        <f>#REF!</f>
        <v>#REF!</v>
      </c>
      <c r="AL20" s="214"/>
      <c r="AM20" s="214" t="e">
        <f>IF(#REF!=1,1,0)</f>
        <v>#REF!</v>
      </c>
      <c r="AN20" s="214" t="e">
        <f>IF(#REF!=2,1,0)</f>
        <v>#REF!</v>
      </c>
      <c r="AO20" s="214" t="e">
        <f>IF(#REF!=2,1,0)</f>
        <v>#REF!</v>
      </c>
      <c r="AP20" s="214" t="e">
        <f>IF(#REF!=2,1,0)</f>
        <v>#REF!</v>
      </c>
      <c r="AQ20" s="214" t="e">
        <f>IF(#REF!=2,1,0)</f>
        <v>#REF!</v>
      </c>
      <c r="AR20" s="214" t="e">
        <f>IF(#REF!=3,1,0)</f>
        <v>#REF!</v>
      </c>
      <c r="AS20" s="214" t="e">
        <f>IF(#REF!=2,1,0)</f>
        <v>#REF!</v>
      </c>
      <c r="AT20" s="214" t="e">
        <f>IF(#REF!=1,1,0)</f>
        <v>#REF!</v>
      </c>
      <c r="AU20" s="214" t="e">
        <f>IF(#REF!=3,1,0)</f>
        <v>#REF!</v>
      </c>
      <c r="AV20" s="214" t="e">
        <f>IF(#REF!=4,1,0)</f>
        <v>#REF!</v>
      </c>
      <c r="AW20" s="214" t="e">
        <f>IF(#REF!=4,1,0)</f>
        <v>#REF!</v>
      </c>
      <c r="AX20" s="214" t="e">
        <f>IF(#REF!=1,1,0)</f>
        <v>#REF!</v>
      </c>
      <c r="AY20" s="214" t="e">
        <f>IF(#REF!=2,1,0)</f>
        <v>#REF!</v>
      </c>
      <c r="AZ20" s="214" t="e">
        <f>IF(#REF!=1,1,0)</f>
        <v>#REF!</v>
      </c>
      <c r="BA20" s="214" t="e">
        <f>IF(#REF!=2,1,0)</f>
        <v>#REF!</v>
      </c>
      <c r="BB20" s="214" t="e">
        <f>IF(#REF!="obligatoire",1,0)</f>
        <v>#REF!</v>
      </c>
      <c r="BC20" s="214" t="e">
        <f>IF(#REF!="plusieurs cycles",1,0)</f>
        <v>#REF!</v>
      </c>
      <c r="BD20" s="214" t="e">
        <f>IF(#REF!="cerveau",1,0)</f>
        <v>#REF!</v>
      </c>
      <c r="BE20" s="214" t="e">
        <f>IF(#REF!="énergie",1,0)</f>
        <v>#REF!</v>
      </c>
      <c r="BF20" s="214" t="e">
        <f>IF(#REF!="chez eux",1,0)</f>
        <v>#REF!</v>
      </c>
      <c r="BG20" s="214" t="e">
        <f>IF(#REF!="après-midi",1,0)</f>
        <v>#REF!</v>
      </c>
      <c r="BH20" s="214" t="e">
        <f>IF(#REF!="barrage",1,0)</f>
        <v>#REF!</v>
      </c>
      <c r="BI20" s="214" t="e">
        <f>IF(#REF!="se baigner",1,0)</f>
        <v>#REF!</v>
      </c>
      <c r="BJ20" s="214" t="e">
        <f>IF(#REF!="correct",1,0)</f>
        <v>#REF!</v>
      </c>
      <c r="BK20" s="214" t="e">
        <f>IF(#REF!="correct",1,0)</f>
        <v>#REF!</v>
      </c>
      <c r="BL20" s="214" t="e">
        <f>IF(#REF!="correct",1,0)</f>
        <v>#REF!</v>
      </c>
      <c r="BM20" s="214" t="e">
        <f>IF(#REF!="correct",1,0)</f>
        <v>#REF!</v>
      </c>
      <c r="BN20" s="214" t="e">
        <f>IF(#REF!="correct",1,0)</f>
        <v>#REF!</v>
      </c>
      <c r="BO20" s="214" t="e">
        <f>IF(#REF!="correct",1,0)</f>
        <v>#REF!</v>
      </c>
      <c r="BP20" s="214" t="e">
        <f>IF(#REF!="correct",1,0)</f>
        <v>#REF!</v>
      </c>
      <c r="BQ20" s="214" t="e">
        <f>IF(#REF!="correct",1,0)</f>
        <v>#REF!</v>
      </c>
      <c r="BR20" s="214" t="e">
        <f>IF(#REF!="correct",1,0)</f>
        <v>#REF!</v>
      </c>
      <c r="BS20" s="214" t="e">
        <f>IF(#REF!="correct",1,0)</f>
        <v>#REF!</v>
      </c>
      <c r="BT20" s="214" t="e">
        <f>IF(#REF!="correct",1,0)</f>
        <v>#REF!</v>
      </c>
      <c r="BU20" s="214"/>
      <c r="BV20" s="214" t="e">
        <f>IF(#REF!="x",1,0)</f>
        <v>#REF!</v>
      </c>
      <c r="BW20" s="214" t="e">
        <f>IF(#REF!="x",1,0)</f>
        <v>#REF!</v>
      </c>
      <c r="BX20" s="214" t="e">
        <f>IF(#REF!="x",1,0)</f>
        <v>#REF!</v>
      </c>
      <c r="BY20" s="214" t="e">
        <f>IF(#REF!="x",1,0)</f>
        <v>#REF!</v>
      </c>
      <c r="BZ20" s="214" t="e">
        <f>IF(#REF!="x",1,0)</f>
        <v>#REF!</v>
      </c>
      <c r="CA20" s="214"/>
      <c r="CB20" s="214" t="e">
        <f>IF(#REF!="x",1,0)</f>
        <v>#REF!</v>
      </c>
      <c r="CC20" s="214" t="e">
        <f>IF(#REF!="x",1,0)</f>
        <v>#REF!</v>
      </c>
      <c r="CD20" s="214" t="e">
        <f>IF(#REF!="x",1,0)</f>
        <v>#REF!</v>
      </c>
      <c r="CE20" s="214" t="e">
        <f>IF(#REF!="x",1,0)</f>
        <v>#REF!</v>
      </c>
      <c r="CF20" s="214" t="e">
        <f>IF(#REF!="x",1,0)</f>
        <v>#REF!</v>
      </c>
      <c r="CG20" s="214"/>
      <c r="CH20" s="214" t="e">
        <f>IF(#REF!="x",1,0)</f>
        <v>#REF!</v>
      </c>
      <c r="CI20" s="214" t="e">
        <f>IF(#REF!="x",1,0)</f>
        <v>#REF!</v>
      </c>
      <c r="CJ20" s="214" t="e">
        <f>IF(#REF!="x",1,0)</f>
        <v>#REF!</v>
      </c>
      <c r="CK20" s="214" t="e">
        <f>IF(#REF!="x",1,0)</f>
        <v>#REF!</v>
      </c>
      <c r="CL20" s="214" t="e">
        <f>IF(#REF!="x",1,0)</f>
        <v>#REF!</v>
      </c>
      <c r="CM20" s="214"/>
      <c r="CN20" s="214" t="e">
        <f>IF(#REF!="x",1,0)</f>
        <v>#REF!</v>
      </c>
      <c r="CO20" s="214" t="e">
        <f>IF(#REF!="x",1,0)</f>
        <v>#REF!</v>
      </c>
      <c r="CP20" s="214" t="e">
        <f>IF(#REF!="x",1,0)</f>
        <v>#REF!</v>
      </c>
      <c r="CQ20" s="214" t="e">
        <f>IF(#REF!="x",1,0)</f>
        <v>#REF!</v>
      </c>
      <c r="CR20" s="214" t="e">
        <f>IF(#REF!="x",1,0)</f>
        <v>#REF!</v>
      </c>
      <c r="CS20" s="214"/>
      <c r="CT20" s="214" t="e">
        <f>IF(#REF!="x",1,0)</f>
        <v>#REF!</v>
      </c>
      <c r="CU20" s="214" t="e">
        <f>IF(#REF!="x",1,0)</f>
        <v>#REF!</v>
      </c>
      <c r="CV20" s="214" t="e">
        <f>IF(#REF!="x",1,0)</f>
        <v>#REF!</v>
      </c>
      <c r="CW20" s="214" t="e">
        <f>IF(#REF!="x",1,0)</f>
        <v>#REF!</v>
      </c>
      <c r="CX20" s="214" t="e">
        <f>IF(#REF!="x",1,0)</f>
        <v>#REF!</v>
      </c>
      <c r="CY20" s="214"/>
      <c r="CZ20" s="214" t="e">
        <f>IF(#REF!="x",1,0)</f>
        <v>#REF!</v>
      </c>
      <c r="DA20" s="214" t="e">
        <f>IF(#REF!="x",1,0)</f>
        <v>#REF!</v>
      </c>
      <c r="DB20" s="214" t="e">
        <f>IF(#REF!="x",1,0)</f>
        <v>#REF!</v>
      </c>
      <c r="DC20" s="214" t="e">
        <f>IF(#REF!="x",1,0)</f>
        <v>#REF!</v>
      </c>
      <c r="DD20" s="214" t="e">
        <f>IF(#REF!="x",1,0)</f>
        <v>#REF!</v>
      </c>
      <c r="DE20" s="214"/>
      <c r="DF20" s="214" t="e">
        <f>IF(#REF!="x",1,0)</f>
        <v>#REF!</v>
      </c>
      <c r="DG20" s="214" t="e">
        <f>IF(#REF!="x",1,0)</f>
        <v>#REF!</v>
      </c>
      <c r="DH20" s="214" t="e">
        <f>IF(#REF!="x",1,0)</f>
        <v>#REF!</v>
      </c>
      <c r="DI20" s="214" t="e">
        <f>IF(#REF!="x",1,0)</f>
        <v>#REF!</v>
      </c>
      <c r="DJ20" s="214" t="e">
        <f>IF(#REF!="x",1,0)</f>
        <v>#REF!</v>
      </c>
      <c r="DK20" s="214"/>
      <c r="DL20" s="214" t="e">
        <f>IF(#REF!="x",1,0)</f>
        <v>#REF!</v>
      </c>
      <c r="DM20" s="214" t="e">
        <f>IF(#REF!="x",1,0)</f>
        <v>#REF!</v>
      </c>
      <c r="DN20" s="214" t="e">
        <f>IF(#REF!="x",1,0)</f>
        <v>#REF!</v>
      </c>
      <c r="DO20" s="214" t="e">
        <f>IF(#REF!="x",1,0)</f>
        <v>#REF!</v>
      </c>
      <c r="DP20" s="214" t="e">
        <f>IF(#REF!="x",1,0)</f>
        <v>#REF!</v>
      </c>
      <c r="DQ20" s="214"/>
      <c r="DR20" s="214" t="e">
        <f>IF(#REF!="x",1,0)</f>
        <v>#REF!</v>
      </c>
      <c r="DS20" s="214" t="e">
        <f>IF(#REF!="x",1,0)</f>
        <v>#REF!</v>
      </c>
      <c r="DT20" s="214" t="e">
        <f>IF(#REF!="x",1,0)</f>
        <v>#REF!</v>
      </c>
      <c r="DU20" s="214" t="e">
        <f>IF(#REF!="x",1,0)</f>
        <v>#REF!</v>
      </c>
      <c r="DV20" s="214" t="e">
        <f>IF(#REF!="x",1,0)</f>
        <v>#REF!</v>
      </c>
      <c r="DW20" s="214"/>
      <c r="DX20" s="214" t="e">
        <f>IF(#REF!="x",1,0)</f>
        <v>#REF!</v>
      </c>
      <c r="DY20" s="214" t="e">
        <f>IF(#REF!="x",1,0)</f>
        <v>#REF!</v>
      </c>
      <c r="DZ20" s="214" t="e">
        <f>IF(#REF!="x",1,0)</f>
        <v>#REF!</v>
      </c>
      <c r="EA20" s="214" t="e">
        <f>IF(#REF!="x",1,0)</f>
        <v>#REF!</v>
      </c>
      <c r="EB20" s="214" t="e">
        <f>IF(#REF!="x",1,0)</f>
        <v>#REF!</v>
      </c>
      <c r="EC20" s="214"/>
      <c r="ED20" s="214" t="e">
        <f>IF(#REF!="x",1,0)</f>
        <v>#REF!</v>
      </c>
      <c r="EE20" s="214" t="e">
        <f>IF(#REF!="x",1,0)</f>
        <v>#REF!</v>
      </c>
      <c r="EF20" s="214" t="e">
        <f>IF(#REF!="x",1,0)</f>
        <v>#REF!</v>
      </c>
      <c r="EG20" s="214" t="e">
        <f>IF(#REF!="x",1,0)</f>
        <v>#REF!</v>
      </c>
      <c r="EH20" s="214" t="e">
        <f>IF(#REF!="x",1,0)</f>
        <v>#REF!</v>
      </c>
      <c r="EI20" s="214"/>
      <c r="EJ20" s="214" t="e">
        <f>IF(#REF!="x",1,0)</f>
        <v>#REF!</v>
      </c>
      <c r="EK20" s="214" t="e">
        <f>IF(#REF!="x",1,0)</f>
        <v>#REF!</v>
      </c>
      <c r="EL20" s="214" t="e">
        <f>IF(#REF!="x",1,0)</f>
        <v>#REF!</v>
      </c>
      <c r="EM20" s="214" t="e">
        <f>IF(#REF!="x",1,0)</f>
        <v>#REF!</v>
      </c>
      <c r="EN20" s="214" t="e">
        <f>IF(#REF!="x",1,0)</f>
        <v>#REF!</v>
      </c>
      <c r="EO20" s="214"/>
      <c r="EP20" s="214"/>
      <c r="EQ20" s="214"/>
      <c r="ER20" s="214"/>
      <c r="ES20" s="214" t="e">
        <f>#REF!</f>
        <v>#REF!</v>
      </c>
      <c r="ET20" s="214" t="e">
        <f>IF(#REF!="correct",1,0)</f>
        <v>#REF!</v>
      </c>
      <c r="EU20" s="214" t="e">
        <f>IF(#REF!="correct",1,0)</f>
        <v>#REF!</v>
      </c>
      <c r="EV20" s="214" t="e">
        <f>IF(#REF!="correct",1,0)</f>
        <v>#REF!</v>
      </c>
      <c r="EW20" s="214" t="e">
        <f>IF(#REF!="correct",1,0)</f>
        <v>#REF!</v>
      </c>
      <c r="EX20" s="214" t="e">
        <f>IF(#REF!="correct",1,0)</f>
        <v>#REF!</v>
      </c>
      <c r="EY20" s="214" t="e">
        <f>IF(#REF!="correct",1,0)</f>
        <v>#REF!</v>
      </c>
      <c r="EZ20" s="214" t="e">
        <f>IF(#REF!="correct",1,0)</f>
        <v>#REF!</v>
      </c>
      <c r="FA20" s="214" t="e">
        <f>IF(#REF!="correct",1,0)</f>
        <v>#REF!</v>
      </c>
      <c r="FB20" s="214" t="e">
        <f>IF(#REF!="correct",1,0)</f>
        <v>#REF!</v>
      </c>
      <c r="FC20" s="214" t="e">
        <f>IF(#REF!="correct",1,0)</f>
        <v>#REF!</v>
      </c>
      <c r="FD20" s="214" t="e">
        <f>IF(#REF!="correct",1,0)</f>
        <v>#REF!</v>
      </c>
      <c r="FE20" s="214" t="e">
        <f>IF(#REF!="correct",1,0)</f>
        <v>#REF!</v>
      </c>
      <c r="FF20" s="214" t="e">
        <f>IF(#REF!="correct",1,0)</f>
        <v>#REF!</v>
      </c>
      <c r="FG20" s="214" t="e">
        <f>IF(#REF!="correct",1,0)</f>
        <v>#REF!</v>
      </c>
      <c r="FH20" s="214" t="e">
        <f>IF(#REF!="correct",1,0)</f>
        <v>#REF!</v>
      </c>
      <c r="FI20" s="214" t="e">
        <f>IF(#REF!="correct",1,0)</f>
        <v>#REF!</v>
      </c>
      <c r="FJ20" s="214" t="e">
        <f>IF(#REF!="correct",1,0)</f>
        <v>#REF!</v>
      </c>
      <c r="FK20" s="214" t="e">
        <f>IF(#REF!="correct",1,0)</f>
        <v>#REF!</v>
      </c>
      <c r="FL20" s="214" t="e">
        <f>IF(#REF!="correct",1,0)</f>
        <v>#REF!</v>
      </c>
      <c r="FM20" s="214" t="e">
        <f>IF(#REF!="correct",1,0)</f>
        <v>#REF!</v>
      </c>
      <c r="FN20" s="214" t="e">
        <f>#REF!</f>
        <v>#REF!</v>
      </c>
      <c r="FO20" s="214"/>
      <c r="FP20" s="214"/>
      <c r="FQ20" s="214" t="e">
        <f>#REF!</f>
        <v>#REF!</v>
      </c>
      <c r="FR20" s="214"/>
      <c r="FS20" s="214"/>
      <c r="FT20" s="214" t="e">
        <f>#REF!</f>
        <v>#REF!</v>
      </c>
      <c r="FU20" s="214"/>
      <c r="FV20" s="214" t="e">
        <f>IF(#REF!="correct",1,0)</f>
        <v>#REF!</v>
      </c>
      <c r="FW20" s="214" t="e">
        <f>IF(#REF!="correct",1,0)</f>
        <v>#REF!</v>
      </c>
      <c r="FX20" s="214" t="e">
        <f>IF(#REF!="correct",1,0)</f>
        <v>#REF!</v>
      </c>
      <c r="FY20" s="214" t="e">
        <f>IF(#REF!="correct",1,0)</f>
        <v>#REF!</v>
      </c>
      <c r="FZ20" s="214" t="e">
        <f>IF(#REF!=36,1,0)</f>
        <v>#REF!</v>
      </c>
      <c r="GA20" s="214" t="e">
        <f>IF(#REF!=34,1,0)</f>
        <v>#REF!</v>
      </c>
      <c r="GB20" s="214" t="e">
        <f>IF(#REF!=60,1,0)</f>
        <v>#REF!</v>
      </c>
      <c r="GC20" s="214" t="e">
        <f>IF(#REF!=70,1,0)</f>
        <v>#REF!</v>
      </c>
      <c r="GD20" s="214" t="e">
        <f>IF(OR(#REF!=80,#REF!=81),1,0)</f>
        <v>#REF!</v>
      </c>
      <c r="GE20" s="214" t="e">
        <f>IF(OR(#REF!=82,#REF!=83),1,0)</f>
        <v>#REF!</v>
      </c>
      <c r="GF20" s="214" t="e">
        <f>IF(OR(#REF!=10,#REF!=12),1,0)</f>
        <v>#REF!</v>
      </c>
      <c r="GG20" s="214" t="e">
        <f>IF(OR(#REF!=40,#REF!=41),1,0)</f>
        <v>#REF!</v>
      </c>
      <c r="GH20" s="214" t="e">
        <f>IF(OR(#REF!=45,#REF!=46),1,0)</f>
        <v>#REF!</v>
      </c>
      <c r="GI20" s="214" t="e">
        <f>IF(OR(#REF!=38,#REF!=39),1,0)</f>
        <v>#REF!</v>
      </c>
      <c r="GJ20" s="214" t="e">
        <f>IF(OR(#REF!=32,#REF!=35,#REF!=37),1,0)</f>
        <v>#REF!</v>
      </c>
      <c r="GK20" s="214" t="e">
        <f>IF(OR(#REF!=14,#REF!=15),1,0)</f>
        <v>#REF!</v>
      </c>
      <c r="GL20" s="214" t="e">
        <f>IF(OR(#REF!=23,#REF!=24),1,0)</f>
        <v>#REF!</v>
      </c>
      <c r="GM20" s="214" t="e">
        <f>IF(OR(#REF!=27,#REF!=28),1,0)</f>
        <v>#REF!</v>
      </c>
      <c r="GN20" s="214" t="e">
        <f>IF(OR(#REF!=40,#REF!=42),1,0)</f>
        <v>#REF!</v>
      </c>
      <c r="GO20" s="214" t="e">
        <f>IF(#REF!="correct",1,0)</f>
        <v>#REF!</v>
      </c>
      <c r="GP20" s="214" t="e">
        <f>IF(#REF!="correct",1,0)</f>
        <v>#REF!</v>
      </c>
      <c r="GQ20" s="214" t="e">
        <f>IF(#REF!="correct",1,0)</f>
        <v>#REF!</v>
      </c>
      <c r="GR20" s="214" t="e">
        <f>IF(#REF!="correct",1,0)</f>
        <v>#REF!</v>
      </c>
      <c r="GS20" s="214" t="e">
        <f>IF(#REF!="correct",1,0)</f>
        <v>#REF!</v>
      </c>
      <c r="GT20" s="214" t="e">
        <f>IF(#REF!="correct",1,0)</f>
        <v>#REF!</v>
      </c>
      <c r="GU20" s="214" t="e">
        <f>IF(#REF!="correct",1,0)</f>
        <v>#REF!</v>
      </c>
      <c r="GV20" s="214" t="e">
        <f>IF(#REF!="correct",1,0)</f>
        <v>#REF!</v>
      </c>
      <c r="GW20" s="214" t="e">
        <f>IF(#REF!="correct",1,0)</f>
        <v>#REF!</v>
      </c>
      <c r="GX20" s="214" t="e">
        <f>IF(#REF!="correct",1,0)</f>
        <v>#REF!</v>
      </c>
      <c r="GY20" s="214" t="e">
        <f>IF(#REF!="correct",1,0)</f>
        <v>#REF!</v>
      </c>
      <c r="GZ20" s="214" t="e">
        <f>IF(#REF!="correct",1,0)</f>
        <v>#REF!</v>
      </c>
      <c r="HA20" s="214" t="e">
        <f>IF(#REF!="correct",1,0)</f>
        <v>#REF!</v>
      </c>
      <c r="HB20" s="214" t="e">
        <f>IF(#REF!="correct",1,0)</f>
        <v>#REF!</v>
      </c>
      <c r="HC20" s="214" t="e">
        <f>IF(#REF!="correct",1,0)</f>
        <v>#REF!</v>
      </c>
      <c r="HD20" s="214" t="e">
        <f>IF(#REF!="correct",1,0)</f>
        <v>#REF!</v>
      </c>
      <c r="HE20" s="214" t="e">
        <f>IF(#REF!="correct",1,0)</f>
        <v>#REF!</v>
      </c>
      <c r="HF20" s="214" t="e">
        <f>IF(#REF!="correct",1,0)</f>
        <v>#REF!</v>
      </c>
      <c r="HG20" s="214" t="e">
        <f>IF(#REF!="correct",1,0)</f>
        <v>#REF!</v>
      </c>
      <c r="HH20" s="214" t="e">
        <f>IF(#REF!="correct",1,0)</f>
        <v>#REF!</v>
      </c>
      <c r="HI20" s="214" t="e">
        <f>IF(#REF!="correct",1,0)</f>
        <v>#REF!</v>
      </c>
      <c r="HJ20" s="214" t="e">
        <f>IF(#REF!="correct",1,0)</f>
        <v>#REF!</v>
      </c>
      <c r="HK20" s="214" t="e">
        <f>IF(#REF!="correct",1,0)</f>
        <v>#REF!</v>
      </c>
      <c r="HL20" s="214" t="e">
        <f>IF(#REF!="correct",1,0)</f>
        <v>#REF!</v>
      </c>
      <c r="HM20" s="214" t="e">
        <f>IF(#REF!="correct",1,0)</f>
        <v>#REF!</v>
      </c>
      <c r="HN20" s="214" t="e">
        <f>IF(#REF!="correct",1,0)</f>
        <v>#REF!</v>
      </c>
      <c r="HO20" s="214" t="e">
        <f>IF(#REF!="correct",1,0)</f>
        <v>#REF!</v>
      </c>
      <c r="HP20" s="214" t="e">
        <f>IF(#REF!="correct",1,0)</f>
        <v>#REF!</v>
      </c>
      <c r="HQ20" s="214" t="e">
        <f>IF(#REF!="correct",1,0)</f>
        <v>#REF!</v>
      </c>
      <c r="HR20" s="214" t="e">
        <f>IF(#REF!="correct",1,0)</f>
        <v>#REF!</v>
      </c>
      <c r="HS20" s="214" t="e">
        <f>IF(#REF!="correct",1,0)</f>
        <v>#REF!</v>
      </c>
      <c r="HT20" s="214" t="e">
        <f>IF(#REF!="correct",1,0)</f>
        <v>#REF!</v>
      </c>
      <c r="HU20" s="214" t="e">
        <f>IF(#REF!="correct",1,0)</f>
        <v>#REF!</v>
      </c>
      <c r="HV20" s="214" t="e">
        <f>IF(#REF!="correct",1,0)</f>
        <v>#REF!</v>
      </c>
      <c r="HW20" s="214" t="e">
        <f>IF(#REF!="correct",1,0)</f>
        <v>#REF!</v>
      </c>
      <c r="HX20" s="214" t="e">
        <f>IF(#REF!="correct",1,0)</f>
        <v>#REF!</v>
      </c>
      <c r="HY20" s="214" t="e">
        <f>IF(#REF!="correct",1,0)</f>
        <v>#REF!</v>
      </c>
      <c r="HZ20" s="214" t="e">
        <f>IF(#REF!="correct",1,0)</f>
        <v>#REF!</v>
      </c>
      <c r="IA20" s="214" t="e">
        <f>IF(#REF!="correct",1,0)</f>
        <v>#REF!</v>
      </c>
    </row>
    <row r="21" spans="1:235">
      <c r="A21" s="47">
        <f>Classe!B28</f>
        <v>0</v>
      </c>
      <c r="B21" s="47">
        <f>Classe!C28</f>
        <v>0</v>
      </c>
      <c r="C21" s="214" t="e">
        <f>IF(#REF!=3,1,0)</f>
        <v>#REF!</v>
      </c>
      <c r="D21" s="214" t="e">
        <f>IF(#REF!=4,1,0)</f>
        <v>#REF!</v>
      </c>
      <c r="E21" s="214" t="e">
        <f>IF(#REF!=2,1,0)</f>
        <v>#REF!</v>
      </c>
      <c r="F21" s="214" t="e">
        <f>IF(#REF!=1,1,0)</f>
        <v>#REF!</v>
      </c>
      <c r="G21" s="214" t="e">
        <f>IF(#REF!=4,1,0)</f>
        <v>#REF!</v>
      </c>
      <c r="H21" s="214" t="e">
        <f>IF(#REF!=1,1,0)</f>
        <v>#REF!</v>
      </c>
      <c r="I21" s="214" t="e">
        <f>IF(#REF!=2,1,0)</f>
        <v>#REF!</v>
      </c>
      <c r="J21" s="214" t="e">
        <f>IF(#REF!=3,1,0)</f>
        <v>#REF!</v>
      </c>
      <c r="K21" s="214" t="e">
        <f>IF(#REF!=1,1,0)</f>
        <v>#REF!</v>
      </c>
      <c r="L21" s="214" t="e">
        <f>IF(#REF!=1,1,0)</f>
        <v>#REF!</v>
      </c>
      <c r="M21" s="214" t="e">
        <f>IF(#REF!=4,1,0)</f>
        <v>#REF!</v>
      </c>
      <c r="N21" s="214" t="e">
        <f>IF(#REF!=3,1,0)</f>
        <v>#REF!</v>
      </c>
      <c r="O21" s="214" t="e">
        <f>IF(#REF!=3,1,0)</f>
        <v>#REF!</v>
      </c>
      <c r="P21" s="214" t="e">
        <f>IF(#REF!=3,1,0)</f>
        <v>#REF!</v>
      </c>
      <c r="Q21" s="214" t="e">
        <f>IF(#REF!="recette",1,0)</f>
        <v>#REF!</v>
      </c>
      <c r="R21" s="214" t="e">
        <f>IF(#REF!="tarte aux pommes",1,0)</f>
        <v>#REF!</v>
      </c>
      <c r="S21" s="214" t="e">
        <f>IF(#REF!="compote",1,0)</f>
        <v>#REF!</v>
      </c>
      <c r="T21" s="214" t="e">
        <f>IF(#REF!="four",1,0)</f>
        <v>#REF!</v>
      </c>
      <c r="U21" s="214" t="e">
        <f>IF(#REF!="correct",1,0)</f>
        <v>#REF!</v>
      </c>
      <c r="V21" s="214" t="e">
        <f>IF(#REF!="correct",1,0)</f>
        <v>#REF!</v>
      </c>
      <c r="W21" s="214" t="e">
        <f>IF(#REF!="correct",1,0)</f>
        <v>#REF!</v>
      </c>
      <c r="X21" s="214" t="e">
        <f>IF(#REF!="correct",1,0)</f>
        <v>#REF!</v>
      </c>
      <c r="Y21" s="214" t="e">
        <f>IF(#REF!="correct",1,0)</f>
        <v>#REF!</v>
      </c>
      <c r="Z21" s="214" t="e">
        <f>IF(#REF!="correct",1,0)</f>
        <v>#REF!</v>
      </c>
      <c r="AA21" s="214" t="e">
        <f>IF(#REF!="correct",1,0)</f>
        <v>#REF!</v>
      </c>
      <c r="AB21" s="214" t="e">
        <f>IF(#REF!="correct",1,0)</f>
        <v>#REF!</v>
      </c>
      <c r="AC21" s="214" t="e">
        <f>IF(#REF!="correct",1,0)</f>
        <v>#REF!</v>
      </c>
      <c r="AD21" s="214" t="e">
        <f>IF(#REF!="correct",1,0)</f>
        <v>#REF!</v>
      </c>
      <c r="AE21" s="214" t="e">
        <f>IF(#REF!="correct",1,0)</f>
        <v>#REF!</v>
      </c>
      <c r="AF21" s="214" t="e">
        <f>IF(#REF!="correct",1,0)</f>
        <v>#REF!</v>
      </c>
      <c r="AG21" s="214" t="e">
        <f>IF(#REF!="correct",1,0)</f>
        <v>#REF!</v>
      </c>
      <c r="AH21" s="214" t="e">
        <f>IF(#REF!="correct",1,0)</f>
        <v>#REF!</v>
      </c>
      <c r="AI21" s="214" t="e">
        <f>IF(#REF!="correct",1,0)</f>
        <v>#REF!</v>
      </c>
      <c r="AJ21" s="214" t="e">
        <f>IF(#REF!="correct",1,0)</f>
        <v>#REF!</v>
      </c>
      <c r="AK21" s="214" t="e">
        <f>#REF!</f>
        <v>#REF!</v>
      </c>
      <c r="AL21" s="214"/>
      <c r="AM21" s="214" t="e">
        <f>IF(#REF!=1,1,0)</f>
        <v>#REF!</v>
      </c>
      <c r="AN21" s="214" t="e">
        <f>IF(#REF!=2,1,0)</f>
        <v>#REF!</v>
      </c>
      <c r="AO21" s="214" t="e">
        <f>IF(#REF!=2,1,0)</f>
        <v>#REF!</v>
      </c>
      <c r="AP21" s="214" t="e">
        <f>IF(#REF!=2,1,0)</f>
        <v>#REF!</v>
      </c>
      <c r="AQ21" s="214" t="e">
        <f>IF(#REF!=2,1,0)</f>
        <v>#REF!</v>
      </c>
      <c r="AR21" s="214" t="e">
        <f>IF(#REF!=3,1,0)</f>
        <v>#REF!</v>
      </c>
      <c r="AS21" s="214" t="e">
        <f>IF(#REF!=2,1,0)</f>
        <v>#REF!</v>
      </c>
      <c r="AT21" s="214" t="e">
        <f>IF(#REF!=1,1,0)</f>
        <v>#REF!</v>
      </c>
      <c r="AU21" s="214" t="e">
        <f>IF(#REF!=3,1,0)</f>
        <v>#REF!</v>
      </c>
      <c r="AV21" s="214" t="e">
        <f>IF(#REF!=4,1,0)</f>
        <v>#REF!</v>
      </c>
      <c r="AW21" s="214" t="e">
        <f>IF(#REF!=4,1,0)</f>
        <v>#REF!</v>
      </c>
      <c r="AX21" s="214" t="e">
        <f>IF(#REF!=1,1,0)</f>
        <v>#REF!</v>
      </c>
      <c r="AY21" s="214" t="e">
        <f>IF(#REF!=2,1,0)</f>
        <v>#REF!</v>
      </c>
      <c r="AZ21" s="214" t="e">
        <f>IF(#REF!=1,1,0)</f>
        <v>#REF!</v>
      </c>
      <c r="BA21" s="214" t="e">
        <f>IF(#REF!=2,1,0)</f>
        <v>#REF!</v>
      </c>
      <c r="BB21" s="214" t="e">
        <f>IF(#REF!="obligatoire",1,0)</f>
        <v>#REF!</v>
      </c>
      <c r="BC21" s="214" t="e">
        <f>IF(#REF!="plusieurs cycles",1,0)</f>
        <v>#REF!</v>
      </c>
      <c r="BD21" s="214" t="e">
        <f>IF(#REF!="cerveau",1,0)</f>
        <v>#REF!</v>
      </c>
      <c r="BE21" s="214" t="e">
        <f>IF(#REF!="énergie",1,0)</f>
        <v>#REF!</v>
      </c>
      <c r="BF21" s="214" t="e">
        <f>IF(#REF!="chez eux",1,0)</f>
        <v>#REF!</v>
      </c>
      <c r="BG21" s="214" t="e">
        <f>IF(#REF!="après-midi",1,0)</f>
        <v>#REF!</v>
      </c>
      <c r="BH21" s="214" t="e">
        <f>IF(#REF!="barrage",1,0)</f>
        <v>#REF!</v>
      </c>
      <c r="BI21" s="214" t="e">
        <f>IF(#REF!="se baigner",1,0)</f>
        <v>#REF!</v>
      </c>
      <c r="BJ21" s="214" t="e">
        <f>IF(#REF!="correct",1,0)</f>
        <v>#REF!</v>
      </c>
      <c r="BK21" s="214" t="e">
        <f>IF(#REF!="correct",1,0)</f>
        <v>#REF!</v>
      </c>
      <c r="BL21" s="214" t="e">
        <f>IF(#REF!="correct",1,0)</f>
        <v>#REF!</v>
      </c>
      <c r="BM21" s="214" t="e">
        <f>IF(#REF!="correct",1,0)</f>
        <v>#REF!</v>
      </c>
      <c r="BN21" s="214" t="e">
        <f>IF(#REF!="correct",1,0)</f>
        <v>#REF!</v>
      </c>
      <c r="BO21" s="214" t="e">
        <f>IF(#REF!="correct",1,0)</f>
        <v>#REF!</v>
      </c>
      <c r="BP21" s="214" t="e">
        <f>IF(#REF!="correct",1,0)</f>
        <v>#REF!</v>
      </c>
      <c r="BQ21" s="214" t="e">
        <f>IF(#REF!="correct",1,0)</f>
        <v>#REF!</v>
      </c>
      <c r="BR21" s="214" t="e">
        <f>IF(#REF!="correct",1,0)</f>
        <v>#REF!</v>
      </c>
      <c r="BS21" s="214" t="e">
        <f>IF(#REF!="correct",1,0)</f>
        <v>#REF!</v>
      </c>
      <c r="BT21" s="214" t="e">
        <f>IF(#REF!="correct",1,0)</f>
        <v>#REF!</v>
      </c>
      <c r="BU21" s="214"/>
      <c r="BV21" s="214" t="e">
        <f>IF(#REF!="x",1,0)</f>
        <v>#REF!</v>
      </c>
      <c r="BW21" s="214" t="e">
        <f>IF(#REF!="x",1,0)</f>
        <v>#REF!</v>
      </c>
      <c r="BX21" s="214" t="e">
        <f>IF(#REF!="x",1,0)</f>
        <v>#REF!</v>
      </c>
      <c r="BY21" s="214" t="e">
        <f>IF(#REF!="x",1,0)</f>
        <v>#REF!</v>
      </c>
      <c r="BZ21" s="214" t="e">
        <f>IF(#REF!="x",1,0)</f>
        <v>#REF!</v>
      </c>
      <c r="CA21" s="214"/>
      <c r="CB21" s="214" t="e">
        <f>IF(#REF!="x",1,0)</f>
        <v>#REF!</v>
      </c>
      <c r="CC21" s="214" t="e">
        <f>IF(#REF!="x",1,0)</f>
        <v>#REF!</v>
      </c>
      <c r="CD21" s="214" t="e">
        <f>IF(#REF!="x",1,0)</f>
        <v>#REF!</v>
      </c>
      <c r="CE21" s="214" t="e">
        <f>IF(#REF!="x",1,0)</f>
        <v>#REF!</v>
      </c>
      <c r="CF21" s="214" t="e">
        <f>IF(#REF!="x",1,0)</f>
        <v>#REF!</v>
      </c>
      <c r="CG21" s="214"/>
      <c r="CH21" s="214" t="e">
        <f>IF(#REF!="x",1,0)</f>
        <v>#REF!</v>
      </c>
      <c r="CI21" s="214" t="e">
        <f>IF(#REF!="x",1,0)</f>
        <v>#REF!</v>
      </c>
      <c r="CJ21" s="214" t="e">
        <f>IF(#REF!="x",1,0)</f>
        <v>#REF!</v>
      </c>
      <c r="CK21" s="214" t="e">
        <f>IF(#REF!="x",1,0)</f>
        <v>#REF!</v>
      </c>
      <c r="CL21" s="214" t="e">
        <f>IF(#REF!="x",1,0)</f>
        <v>#REF!</v>
      </c>
      <c r="CM21" s="214"/>
      <c r="CN21" s="214" t="e">
        <f>IF(#REF!="x",1,0)</f>
        <v>#REF!</v>
      </c>
      <c r="CO21" s="214" t="e">
        <f>IF(#REF!="x",1,0)</f>
        <v>#REF!</v>
      </c>
      <c r="CP21" s="214" t="e">
        <f>IF(#REF!="x",1,0)</f>
        <v>#REF!</v>
      </c>
      <c r="CQ21" s="214" t="e">
        <f>IF(#REF!="x",1,0)</f>
        <v>#REF!</v>
      </c>
      <c r="CR21" s="214" t="e">
        <f>IF(#REF!="x",1,0)</f>
        <v>#REF!</v>
      </c>
      <c r="CS21" s="214"/>
      <c r="CT21" s="214" t="e">
        <f>IF(#REF!="x",1,0)</f>
        <v>#REF!</v>
      </c>
      <c r="CU21" s="214" t="e">
        <f>IF(#REF!="x",1,0)</f>
        <v>#REF!</v>
      </c>
      <c r="CV21" s="214" t="e">
        <f>IF(#REF!="x",1,0)</f>
        <v>#REF!</v>
      </c>
      <c r="CW21" s="214" t="e">
        <f>IF(#REF!="x",1,0)</f>
        <v>#REF!</v>
      </c>
      <c r="CX21" s="214" t="e">
        <f>IF(#REF!="x",1,0)</f>
        <v>#REF!</v>
      </c>
      <c r="CY21" s="214"/>
      <c r="CZ21" s="214" t="e">
        <f>IF(#REF!="x",1,0)</f>
        <v>#REF!</v>
      </c>
      <c r="DA21" s="214" t="e">
        <f>IF(#REF!="x",1,0)</f>
        <v>#REF!</v>
      </c>
      <c r="DB21" s="214" t="e">
        <f>IF(#REF!="x",1,0)</f>
        <v>#REF!</v>
      </c>
      <c r="DC21" s="214" t="e">
        <f>IF(#REF!="x",1,0)</f>
        <v>#REF!</v>
      </c>
      <c r="DD21" s="214" t="e">
        <f>IF(#REF!="x",1,0)</f>
        <v>#REF!</v>
      </c>
      <c r="DE21" s="214"/>
      <c r="DF21" s="214" t="e">
        <f>IF(#REF!="x",1,0)</f>
        <v>#REF!</v>
      </c>
      <c r="DG21" s="214" t="e">
        <f>IF(#REF!="x",1,0)</f>
        <v>#REF!</v>
      </c>
      <c r="DH21" s="214" t="e">
        <f>IF(#REF!="x",1,0)</f>
        <v>#REF!</v>
      </c>
      <c r="DI21" s="214" t="e">
        <f>IF(#REF!="x",1,0)</f>
        <v>#REF!</v>
      </c>
      <c r="DJ21" s="214" t="e">
        <f>IF(#REF!="x",1,0)</f>
        <v>#REF!</v>
      </c>
      <c r="DK21" s="214"/>
      <c r="DL21" s="214" t="e">
        <f>IF(#REF!="x",1,0)</f>
        <v>#REF!</v>
      </c>
      <c r="DM21" s="214" t="e">
        <f>IF(#REF!="x",1,0)</f>
        <v>#REF!</v>
      </c>
      <c r="DN21" s="214" t="e">
        <f>IF(#REF!="x",1,0)</f>
        <v>#REF!</v>
      </c>
      <c r="DO21" s="214" t="e">
        <f>IF(#REF!="x",1,0)</f>
        <v>#REF!</v>
      </c>
      <c r="DP21" s="214" t="e">
        <f>IF(#REF!="x",1,0)</f>
        <v>#REF!</v>
      </c>
      <c r="DQ21" s="214"/>
      <c r="DR21" s="214" t="e">
        <f>IF(#REF!="x",1,0)</f>
        <v>#REF!</v>
      </c>
      <c r="DS21" s="214" t="e">
        <f>IF(#REF!="x",1,0)</f>
        <v>#REF!</v>
      </c>
      <c r="DT21" s="214" t="e">
        <f>IF(#REF!="x",1,0)</f>
        <v>#REF!</v>
      </c>
      <c r="DU21" s="214" t="e">
        <f>IF(#REF!="x",1,0)</f>
        <v>#REF!</v>
      </c>
      <c r="DV21" s="214" t="e">
        <f>IF(#REF!="x",1,0)</f>
        <v>#REF!</v>
      </c>
      <c r="DW21" s="214"/>
      <c r="DX21" s="214" t="e">
        <f>IF(#REF!="x",1,0)</f>
        <v>#REF!</v>
      </c>
      <c r="DY21" s="214" t="e">
        <f>IF(#REF!="x",1,0)</f>
        <v>#REF!</v>
      </c>
      <c r="DZ21" s="214" t="e">
        <f>IF(#REF!="x",1,0)</f>
        <v>#REF!</v>
      </c>
      <c r="EA21" s="214" t="e">
        <f>IF(#REF!="x",1,0)</f>
        <v>#REF!</v>
      </c>
      <c r="EB21" s="214" t="e">
        <f>IF(#REF!="x",1,0)</f>
        <v>#REF!</v>
      </c>
      <c r="EC21" s="214"/>
      <c r="ED21" s="214" t="e">
        <f>IF(#REF!="x",1,0)</f>
        <v>#REF!</v>
      </c>
      <c r="EE21" s="214" t="e">
        <f>IF(#REF!="x",1,0)</f>
        <v>#REF!</v>
      </c>
      <c r="EF21" s="214" t="e">
        <f>IF(#REF!="x",1,0)</f>
        <v>#REF!</v>
      </c>
      <c r="EG21" s="214" t="e">
        <f>IF(#REF!="x",1,0)</f>
        <v>#REF!</v>
      </c>
      <c r="EH21" s="214" t="e">
        <f>IF(#REF!="x",1,0)</f>
        <v>#REF!</v>
      </c>
      <c r="EI21" s="214"/>
      <c r="EJ21" s="214" t="e">
        <f>IF(#REF!="x",1,0)</f>
        <v>#REF!</v>
      </c>
      <c r="EK21" s="214" t="e">
        <f>IF(#REF!="x",1,0)</f>
        <v>#REF!</v>
      </c>
      <c r="EL21" s="214" t="e">
        <f>IF(#REF!="x",1,0)</f>
        <v>#REF!</v>
      </c>
      <c r="EM21" s="214" t="e">
        <f>IF(#REF!="x",1,0)</f>
        <v>#REF!</v>
      </c>
      <c r="EN21" s="214" t="e">
        <f>IF(#REF!="x",1,0)</f>
        <v>#REF!</v>
      </c>
      <c r="EO21" s="214"/>
      <c r="EP21" s="214"/>
      <c r="EQ21" s="214"/>
      <c r="ER21" s="214"/>
      <c r="ES21" s="214" t="e">
        <f>#REF!</f>
        <v>#REF!</v>
      </c>
      <c r="ET21" s="214" t="e">
        <f>IF(#REF!="correct",1,0)</f>
        <v>#REF!</v>
      </c>
      <c r="EU21" s="214" t="e">
        <f>IF(#REF!="correct",1,0)</f>
        <v>#REF!</v>
      </c>
      <c r="EV21" s="214" t="e">
        <f>IF(#REF!="correct",1,0)</f>
        <v>#REF!</v>
      </c>
      <c r="EW21" s="214" t="e">
        <f>IF(#REF!="correct",1,0)</f>
        <v>#REF!</v>
      </c>
      <c r="EX21" s="214" t="e">
        <f>IF(#REF!="correct",1,0)</f>
        <v>#REF!</v>
      </c>
      <c r="EY21" s="214" t="e">
        <f>IF(#REF!="correct",1,0)</f>
        <v>#REF!</v>
      </c>
      <c r="EZ21" s="214" t="e">
        <f>IF(#REF!="correct",1,0)</f>
        <v>#REF!</v>
      </c>
      <c r="FA21" s="214" t="e">
        <f>IF(#REF!="correct",1,0)</f>
        <v>#REF!</v>
      </c>
      <c r="FB21" s="214" t="e">
        <f>IF(#REF!="correct",1,0)</f>
        <v>#REF!</v>
      </c>
      <c r="FC21" s="214" t="e">
        <f>IF(#REF!="correct",1,0)</f>
        <v>#REF!</v>
      </c>
      <c r="FD21" s="214" t="e">
        <f>IF(#REF!="correct",1,0)</f>
        <v>#REF!</v>
      </c>
      <c r="FE21" s="214" t="e">
        <f>IF(#REF!="correct",1,0)</f>
        <v>#REF!</v>
      </c>
      <c r="FF21" s="214" t="e">
        <f>IF(#REF!="correct",1,0)</f>
        <v>#REF!</v>
      </c>
      <c r="FG21" s="214" t="e">
        <f>IF(#REF!="correct",1,0)</f>
        <v>#REF!</v>
      </c>
      <c r="FH21" s="214" t="e">
        <f>IF(#REF!="correct",1,0)</f>
        <v>#REF!</v>
      </c>
      <c r="FI21" s="214" t="e">
        <f>IF(#REF!="correct",1,0)</f>
        <v>#REF!</v>
      </c>
      <c r="FJ21" s="214" t="e">
        <f>IF(#REF!="correct",1,0)</f>
        <v>#REF!</v>
      </c>
      <c r="FK21" s="214" t="e">
        <f>IF(#REF!="correct",1,0)</f>
        <v>#REF!</v>
      </c>
      <c r="FL21" s="214" t="e">
        <f>IF(#REF!="correct",1,0)</f>
        <v>#REF!</v>
      </c>
      <c r="FM21" s="214" t="e">
        <f>IF(#REF!="correct",1,0)</f>
        <v>#REF!</v>
      </c>
      <c r="FN21" s="214" t="e">
        <f>#REF!</f>
        <v>#REF!</v>
      </c>
      <c r="FO21" s="214"/>
      <c r="FP21" s="214"/>
      <c r="FQ21" s="214" t="e">
        <f>#REF!</f>
        <v>#REF!</v>
      </c>
      <c r="FR21" s="214"/>
      <c r="FS21" s="214"/>
      <c r="FT21" s="214" t="e">
        <f>#REF!</f>
        <v>#REF!</v>
      </c>
      <c r="FU21" s="214"/>
      <c r="FV21" s="214" t="e">
        <f>IF(#REF!="correct",1,0)</f>
        <v>#REF!</v>
      </c>
      <c r="FW21" s="214" t="e">
        <f>IF(#REF!="correct",1,0)</f>
        <v>#REF!</v>
      </c>
      <c r="FX21" s="214" t="e">
        <f>IF(#REF!="correct",1,0)</f>
        <v>#REF!</v>
      </c>
      <c r="FY21" s="214" t="e">
        <f>IF(#REF!="correct",1,0)</f>
        <v>#REF!</v>
      </c>
      <c r="FZ21" s="214" t="e">
        <f>IF(#REF!=36,1,0)</f>
        <v>#REF!</v>
      </c>
      <c r="GA21" s="214" t="e">
        <f>IF(#REF!=34,1,0)</f>
        <v>#REF!</v>
      </c>
      <c r="GB21" s="214" t="e">
        <f>IF(#REF!=60,1,0)</f>
        <v>#REF!</v>
      </c>
      <c r="GC21" s="214" t="e">
        <f>IF(#REF!=70,1,0)</f>
        <v>#REF!</v>
      </c>
      <c r="GD21" s="214" t="e">
        <f>IF(OR(#REF!=80,#REF!=81),1,0)</f>
        <v>#REF!</v>
      </c>
      <c r="GE21" s="214" t="e">
        <f>IF(OR(#REF!=82,#REF!=83),1,0)</f>
        <v>#REF!</v>
      </c>
      <c r="GF21" s="214" t="e">
        <f>IF(OR(#REF!=10,#REF!=12),1,0)</f>
        <v>#REF!</v>
      </c>
      <c r="GG21" s="214" t="e">
        <f>IF(OR(#REF!=40,#REF!=41),1,0)</f>
        <v>#REF!</v>
      </c>
      <c r="GH21" s="214" t="e">
        <f>IF(OR(#REF!=45,#REF!=46),1,0)</f>
        <v>#REF!</v>
      </c>
      <c r="GI21" s="214" t="e">
        <f>IF(OR(#REF!=38,#REF!=39),1,0)</f>
        <v>#REF!</v>
      </c>
      <c r="GJ21" s="214" t="e">
        <f>IF(OR(#REF!=32,#REF!=35,#REF!=37),1,0)</f>
        <v>#REF!</v>
      </c>
      <c r="GK21" s="214" t="e">
        <f>IF(OR(#REF!=14,#REF!=15),1,0)</f>
        <v>#REF!</v>
      </c>
      <c r="GL21" s="214" t="e">
        <f>IF(OR(#REF!=23,#REF!=24),1,0)</f>
        <v>#REF!</v>
      </c>
      <c r="GM21" s="214" t="e">
        <f>IF(OR(#REF!=27,#REF!=28),1,0)</f>
        <v>#REF!</v>
      </c>
      <c r="GN21" s="214" t="e">
        <f>IF(OR(#REF!=40,#REF!=42),1,0)</f>
        <v>#REF!</v>
      </c>
      <c r="GO21" s="214" t="e">
        <f>IF(#REF!="correct",1,0)</f>
        <v>#REF!</v>
      </c>
      <c r="GP21" s="214" t="e">
        <f>IF(#REF!="correct",1,0)</f>
        <v>#REF!</v>
      </c>
      <c r="GQ21" s="214" t="e">
        <f>IF(#REF!="correct",1,0)</f>
        <v>#REF!</v>
      </c>
      <c r="GR21" s="214" t="e">
        <f>IF(#REF!="correct",1,0)</f>
        <v>#REF!</v>
      </c>
      <c r="GS21" s="214" t="e">
        <f>IF(#REF!="correct",1,0)</f>
        <v>#REF!</v>
      </c>
      <c r="GT21" s="214" t="e">
        <f>IF(#REF!="correct",1,0)</f>
        <v>#REF!</v>
      </c>
      <c r="GU21" s="214" t="e">
        <f>IF(#REF!="correct",1,0)</f>
        <v>#REF!</v>
      </c>
      <c r="GV21" s="214" t="e">
        <f>IF(#REF!="correct",1,0)</f>
        <v>#REF!</v>
      </c>
      <c r="GW21" s="214" t="e">
        <f>IF(#REF!="correct",1,0)</f>
        <v>#REF!</v>
      </c>
      <c r="GX21" s="214" t="e">
        <f>IF(#REF!="correct",1,0)</f>
        <v>#REF!</v>
      </c>
      <c r="GY21" s="214" t="e">
        <f>IF(#REF!="correct",1,0)</f>
        <v>#REF!</v>
      </c>
      <c r="GZ21" s="214" t="e">
        <f>IF(#REF!="correct",1,0)</f>
        <v>#REF!</v>
      </c>
      <c r="HA21" s="214" t="e">
        <f>IF(#REF!="correct",1,0)</f>
        <v>#REF!</v>
      </c>
      <c r="HB21" s="214" t="e">
        <f>IF(#REF!="correct",1,0)</f>
        <v>#REF!</v>
      </c>
      <c r="HC21" s="214" t="e">
        <f>IF(#REF!="correct",1,0)</f>
        <v>#REF!</v>
      </c>
      <c r="HD21" s="214" t="e">
        <f>IF(#REF!="correct",1,0)</f>
        <v>#REF!</v>
      </c>
      <c r="HE21" s="214" t="e">
        <f>IF(#REF!="correct",1,0)</f>
        <v>#REF!</v>
      </c>
      <c r="HF21" s="214" t="e">
        <f>IF(#REF!="correct",1,0)</f>
        <v>#REF!</v>
      </c>
      <c r="HG21" s="214" t="e">
        <f>IF(#REF!="correct",1,0)</f>
        <v>#REF!</v>
      </c>
      <c r="HH21" s="214" t="e">
        <f>IF(#REF!="correct",1,0)</f>
        <v>#REF!</v>
      </c>
      <c r="HI21" s="214" t="e">
        <f>IF(#REF!="correct",1,0)</f>
        <v>#REF!</v>
      </c>
      <c r="HJ21" s="214" t="e">
        <f>IF(#REF!="correct",1,0)</f>
        <v>#REF!</v>
      </c>
      <c r="HK21" s="214" t="e">
        <f>IF(#REF!="correct",1,0)</f>
        <v>#REF!</v>
      </c>
      <c r="HL21" s="214" t="e">
        <f>IF(#REF!="correct",1,0)</f>
        <v>#REF!</v>
      </c>
      <c r="HM21" s="214" t="e">
        <f>IF(#REF!="correct",1,0)</f>
        <v>#REF!</v>
      </c>
      <c r="HN21" s="214" t="e">
        <f>IF(#REF!="correct",1,0)</f>
        <v>#REF!</v>
      </c>
      <c r="HO21" s="214" t="e">
        <f>IF(#REF!="correct",1,0)</f>
        <v>#REF!</v>
      </c>
      <c r="HP21" s="214" t="e">
        <f>IF(#REF!="correct",1,0)</f>
        <v>#REF!</v>
      </c>
      <c r="HQ21" s="214" t="e">
        <f>IF(#REF!="correct",1,0)</f>
        <v>#REF!</v>
      </c>
      <c r="HR21" s="214" t="e">
        <f>IF(#REF!="correct",1,0)</f>
        <v>#REF!</v>
      </c>
      <c r="HS21" s="214" t="e">
        <f>IF(#REF!="correct",1,0)</f>
        <v>#REF!</v>
      </c>
      <c r="HT21" s="214" t="e">
        <f>IF(#REF!="correct",1,0)</f>
        <v>#REF!</v>
      </c>
      <c r="HU21" s="214" t="e">
        <f>IF(#REF!="correct",1,0)</f>
        <v>#REF!</v>
      </c>
      <c r="HV21" s="214" t="e">
        <f>IF(#REF!="correct",1,0)</f>
        <v>#REF!</v>
      </c>
      <c r="HW21" s="214" t="e">
        <f>IF(#REF!="correct",1,0)</f>
        <v>#REF!</v>
      </c>
      <c r="HX21" s="214" t="e">
        <f>IF(#REF!="correct",1,0)</f>
        <v>#REF!</v>
      </c>
      <c r="HY21" s="214" t="e">
        <f>IF(#REF!="correct",1,0)</f>
        <v>#REF!</v>
      </c>
      <c r="HZ21" s="214" t="e">
        <f>IF(#REF!="correct",1,0)</f>
        <v>#REF!</v>
      </c>
      <c r="IA21" s="214" t="e">
        <f>IF(#REF!="correct",1,0)</f>
        <v>#REF!</v>
      </c>
    </row>
    <row r="22" spans="1:235">
      <c r="A22" s="47">
        <f>Classe!B29</f>
        <v>0</v>
      </c>
      <c r="B22" s="47">
        <f>Classe!C29</f>
        <v>0</v>
      </c>
      <c r="C22" s="214" t="e">
        <f>IF(#REF!=3,1,0)</f>
        <v>#REF!</v>
      </c>
      <c r="D22" s="214" t="e">
        <f>IF(#REF!=4,1,0)</f>
        <v>#REF!</v>
      </c>
      <c r="E22" s="214" t="e">
        <f>IF(#REF!=2,1,0)</f>
        <v>#REF!</v>
      </c>
      <c r="F22" s="214" t="e">
        <f>IF(#REF!=1,1,0)</f>
        <v>#REF!</v>
      </c>
      <c r="G22" s="214" t="e">
        <f>IF(#REF!=4,1,0)</f>
        <v>#REF!</v>
      </c>
      <c r="H22" s="214" t="e">
        <f>IF(#REF!=1,1,0)</f>
        <v>#REF!</v>
      </c>
      <c r="I22" s="214" t="e">
        <f>IF(#REF!=2,1,0)</f>
        <v>#REF!</v>
      </c>
      <c r="J22" s="214" t="e">
        <f>IF(#REF!=3,1,0)</f>
        <v>#REF!</v>
      </c>
      <c r="K22" s="214" t="e">
        <f>IF(#REF!=1,1,0)</f>
        <v>#REF!</v>
      </c>
      <c r="L22" s="214" t="e">
        <f>IF(#REF!=1,1,0)</f>
        <v>#REF!</v>
      </c>
      <c r="M22" s="214" t="e">
        <f>IF(#REF!=4,1,0)</f>
        <v>#REF!</v>
      </c>
      <c r="N22" s="214" t="e">
        <f>IF(#REF!=3,1,0)</f>
        <v>#REF!</v>
      </c>
      <c r="O22" s="214" t="e">
        <f>IF(#REF!=3,1,0)</f>
        <v>#REF!</v>
      </c>
      <c r="P22" s="214" t="e">
        <f>IF(#REF!=3,1,0)</f>
        <v>#REF!</v>
      </c>
      <c r="Q22" s="214" t="e">
        <f>IF(#REF!="recette",1,0)</f>
        <v>#REF!</v>
      </c>
      <c r="R22" s="214" t="e">
        <f>IF(#REF!="tarte aux pommes",1,0)</f>
        <v>#REF!</v>
      </c>
      <c r="S22" s="214" t="e">
        <f>IF(#REF!="compote",1,0)</f>
        <v>#REF!</v>
      </c>
      <c r="T22" s="214" t="e">
        <f>IF(#REF!="four",1,0)</f>
        <v>#REF!</v>
      </c>
      <c r="U22" s="214" t="e">
        <f>IF(#REF!="correct",1,0)</f>
        <v>#REF!</v>
      </c>
      <c r="V22" s="214" t="e">
        <f>IF(#REF!="correct",1,0)</f>
        <v>#REF!</v>
      </c>
      <c r="W22" s="214" t="e">
        <f>IF(#REF!="correct",1,0)</f>
        <v>#REF!</v>
      </c>
      <c r="X22" s="214" t="e">
        <f>IF(#REF!="correct",1,0)</f>
        <v>#REF!</v>
      </c>
      <c r="Y22" s="214" t="e">
        <f>IF(#REF!="correct",1,0)</f>
        <v>#REF!</v>
      </c>
      <c r="Z22" s="214" t="e">
        <f>IF(#REF!="correct",1,0)</f>
        <v>#REF!</v>
      </c>
      <c r="AA22" s="214" t="e">
        <f>IF(#REF!="correct",1,0)</f>
        <v>#REF!</v>
      </c>
      <c r="AB22" s="214" t="e">
        <f>IF(#REF!="correct",1,0)</f>
        <v>#REF!</v>
      </c>
      <c r="AC22" s="214" t="e">
        <f>IF(#REF!="correct",1,0)</f>
        <v>#REF!</v>
      </c>
      <c r="AD22" s="214" t="e">
        <f>IF(#REF!="correct",1,0)</f>
        <v>#REF!</v>
      </c>
      <c r="AE22" s="214" t="e">
        <f>IF(#REF!="correct",1,0)</f>
        <v>#REF!</v>
      </c>
      <c r="AF22" s="214" t="e">
        <f>IF(#REF!="correct",1,0)</f>
        <v>#REF!</v>
      </c>
      <c r="AG22" s="214" t="e">
        <f>IF(#REF!="correct",1,0)</f>
        <v>#REF!</v>
      </c>
      <c r="AH22" s="214" t="e">
        <f>IF(#REF!="correct",1,0)</f>
        <v>#REF!</v>
      </c>
      <c r="AI22" s="214" t="e">
        <f>IF(#REF!="correct",1,0)</f>
        <v>#REF!</v>
      </c>
      <c r="AJ22" s="214" t="e">
        <f>IF(#REF!="correct",1,0)</f>
        <v>#REF!</v>
      </c>
      <c r="AK22" s="214" t="e">
        <f>#REF!</f>
        <v>#REF!</v>
      </c>
      <c r="AL22" s="214"/>
      <c r="AM22" s="214" t="e">
        <f>IF(#REF!=1,1,0)</f>
        <v>#REF!</v>
      </c>
      <c r="AN22" s="214" t="e">
        <f>IF(#REF!=2,1,0)</f>
        <v>#REF!</v>
      </c>
      <c r="AO22" s="214" t="e">
        <f>IF(#REF!=2,1,0)</f>
        <v>#REF!</v>
      </c>
      <c r="AP22" s="214" t="e">
        <f>IF(#REF!=2,1,0)</f>
        <v>#REF!</v>
      </c>
      <c r="AQ22" s="214" t="e">
        <f>IF(#REF!=2,1,0)</f>
        <v>#REF!</v>
      </c>
      <c r="AR22" s="214" t="e">
        <f>IF(#REF!=3,1,0)</f>
        <v>#REF!</v>
      </c>
      <c r="AS22" s="214" t="e">
        <f>IF(#REF!=2,1,0)</f>
        <v>#REF!</v>
      </c>
      <c r="AT22" s="214" t="e">
        <f>IF(#REF!=1,1,0)</f>
        <v>#REF!</v>
      </c>
      <c r="AU22" s="214" t="e">
        <f>IF(#REF!=3,1,0)</f>
        <v>#REF!</v>
      </c>
      <c r="AV22" s="214" t="e">
        <f>IF(#REF!=4,1,0)</f>
        <v>#REF!</v>
      </c>
      <c r="AW22" s="214" t="e">
        <f>IF(#REF!=4,1,0)</f>
        <v>#REF!</v>
      </c>
      <c r="AX22" s="214" t="e">
        <f>IF(#REF!=1,1,0)</f>
        <v>#REF!</v>
      </c>
      <c r="AY22" s="214" t="e">
        <f>IF(#REF!=2,1,0)</f>
        <v>#REF!</v>
      </c>
      <c r="AZ22" s="214" t="e">
        <f>IF(#REF!=1,1,0)</f>
        <v>#REF!</v>
      </c>
      <c r="BA22" s="214" t="e">
        <f>IF(#REF!=2,1,0)</f>
        <v>#REF!</v>
      </c>
      <c r="BB22" s="214" t="e">
        <f>IF(#REF!="obligatoire",1,0)</f>
        <v>#REF!</v>
      </c>
      <c r="BC22" s="214" t="e">
        <f>IF(#REF!="plusieurs cycles",1,0)</f>
        <v>#REF!</v>
      </c>
      <c r="BD22" s="214" t="e">
        <f>IF(#REF!="cerveau",1,0)</f>
        <v>#REF!</v>
      </c>
      <c r="BE22" s="214" t="e">
        <f>IF(#REF!="énergie",1,0)</f>
        <v>#REF!</v>
      </c>
      <c r="BF22" s="214" t="e">
        <f>IF(#REF!="chez eux",1,0)</f>
        <v>#REF!</v>
      </c>
      <c r="BG22" s="214" t="e">
        <f>IF(#REF!="après-midi",1,0)</f>
        <v>#REF!</v>
      </c>
      <c r="BH22" s="214" t="e">
        <f>IF(#REF!="barrage",1,0)</f>
        <v>#REF!</v>
      </c>
      <c r="BI22" s="214" t="e">
        <f>IF(#REF!="se baigner",1,0)</f>
        <v>#REF!</v>
      </c>
      <c r="BJ22" s="214" t="e">
        <f>IF(#REF!="correct",1,0)</f>
        <v>#REF!</v>
      </c>
      <c r="BK22" s="214" t="e">
        <f>IF(#REF!="correct",1,0)</f>
        <v>#REF!</v>
      </c>
      <c r="BL22" s="214" t="e">
        <f>IF(#REF!="correct",1,0)</f>
        <v>#REF!</v>
      </c>
      <c r="BM22" s="214" t="e">
        <f>IF(#REF!="correct",1,0)</f>
        <v>#REF!</v>
      </c>
      <c r="BN22" s="214" t="e">
        <f>IF(#REF!="correct",1,0)</f>
        <v>#REF!</v>
      </c>
      <c r="BO22" s="214" t="e">
        <f>IF(#REF!="correct",1,0)</f>
        <v>#REF!</v>
      </c>
      <c r="BP22" s="214" t="e">
        <f>IF(#REF!="correct",1,0)</f>
        <v>#REF!</v>
      </c>
      <c r="BQ22" s="214" t="e">
        <f>IF(#REF!="correct",1,0)</f>
        <v>#REF!</v>
      </c>
      <c r="BR22" s="214" t="e">
        <f>IF(#REF!="correct",1,0)</f>
        <v>#REF!</v>
      </c>
      <c r="BS22" s="214" t="e">
        <f>IF(#REF!="correct",1,0)</f>
        <v>#REF!</v>
      </c>
      <c r="BT22" s="214" t="e">
        <f>IF(#REF!="correct",1,0)</f>
        <v>#REF!</v>
      </c>
      <c r="BU22" s="214"/>
      <c r="BV22" s="214" t="e">
        <f>IF(#REF!="x",1,0)</f>
        <v>#REF!</v>
      </c>
      <c r="BW22" s="214" t="e">
        <f>IF(#REF!="x",1,0)</f>
        <v>#REF!</v>
      </c>
      <c r="BX22" s="214" t="e">
        <f>IF(#REF!="x",1,0)</f>
        <v>#REF!</v>
      </c>
      <c r="BY22" s="214" t="e">
        <f>IF(#REF!="x",1,0)</f>
        <v>#REF!</v>
      </c>
      <c r="BZ22" s="214" t="e">
        <f>IF(#REF!="x",1,0)</f>
        <v>#REF!</v>
      </c>
      <c r="CA22" s="214"/>
      <c r="CB22" s="214" t="e">
        <f>IF(#REF!="x",1,0)</f>
        <v>#REF!</v>
      </c>
      <c r="CC22" s="214" t="e">
        <f>IF(#REF!="x",1,0)</f>
        <v>#REF!</v>
      </c>
      <c r="CD22" s="214" t="e">
        <f>IF(#REF!="x",1,0)</f>
        <v>#REF!</v>
      </c>
      <c r="CE22" s="214" t="e">
        <f>IF(#REF!="x",1,0)</f>
        <v>#REF!</v>
      </c>
      <c r="CF22" s="214" t="e">
        <f>IF(#REF!="x",1,0)</f>
        <v>#REF!</v>
      </c>
      <c r="CG22" s="214"/>
      <c r="CH22" s="214" t="e">
        <f>IF(#REF!="x",1,0)</f>
        <v>#REF!</v>
      </c>
      <c r="CI22" s="214" t="e">
        <f>IF(#REF!="x",1,0)</f>
        <v>#REF!</v>
      </c>
      <c r="CJ22" s="214" t="e">
        <f>IF(#REF!="x",1,0)</f>
        <v>#REF!</v>
      </c>
      <c r="CK22" s="214" t="e">
        <f>IF(#REF!="x",1,0)</f>
        <v>#REF!</v>
      </c>
      <c r="CL22" s="214" t="e">
        <f>IF(#REF!="x",1,0)</f>
        <v>#REF!</v>
      </c>
      <c r="CM22" s="214"/>
      <c r="CN22" s="214" t="e">
        <f>IF(#REF!="x",1,0)</f>
        <v>#REF!</v>
      </c>
      <c r="CO22" s="214" t="e">
        <f>IF(#REF!="x",1,0)</f>
        <v>#REF!</v>
      </c>
      <c r="CP22" s="214" t="e">
        <f>IF(#REF!="x",1,0)</f>
        <v>#REF!</v>
      </c>
      <c r="CQ22" s="214" t="e">
        <f>IF(#REF!="x",1,0)</f>
        <v>#REF!</v>
      </c>
      <c r="CR22" s="214" t="e">
        <f>IF(#REF!="x",1,0)</f>
        <v>#REF!</v>
      </c>
      <c r="CS22" s="214"/>
      <c r="CT22" s="214" t="e">
        <f>IF(#REF!="x",1,0)</f>
        <v>#REF!</v>
      </c>
      <c r="CU22" s="214" t="e">
        <f>IF(#REF!="x",1,0)</f>
        <v>#REF!</v>
      </c>
      <c r="CV22" s="214" t="e">
        <f>IF(#REF!="x",1,0)</f>
        <v>#REF!</v>
      </c>
      <c r="CW22" s="214" t="e">
        <f>IF(#REF!="x",1,0)</f>
        <v>#REF!</v>
      </c>
      <c r="CX22" s="214" t="e">
        <f>IF(#REF!="x",1,0)</f>
        <v>#REF!</v>
      </c>
      <c r="CY22" s="214"/>
      <c r="CZ22" s="214" t="e">
        <f>IF(#REF!="x",1,0)</f>
        <v>#REF!</v>
      </c>
      <c r="DA22" s="214" t="e">
        <f>IF(#REF!="x",1,0)</f>
        <v>#REF!</v>
      </c>
      <c r="DB22" s="214" t="e">
        <f>IF(#REF!="x",1,0)</f>
        <v>#REF!</v>
      </c>
      <c r="DC22" s="214" t="e">
        <f>IF(#REF!="x",1,0)</f>
        <v>#REF!</v>
      </c>
      <c r="DD22" s="214" t="e">
        <f>IF(#REF!="x",1,0)</f>
        <v>#REF!</v>
      </c>
      <c r="DE22" s="214"/>
      <c r="DF22" s="214" t="e">
        <f>IF(#REF!="x",1,0)</f>
        <v>#REF!</v>
      </c>
      <c r="DG22" s="214" t="e">
        <f>IF(#REF!="x",1,0)</f>
        <v>#REF!</v>
      </c>
      <c r="DH22" s="214" t="e">
        <f>IF(#REF!="x",1,0)</f>
        <v>#REF!</v>
      </c>
      <c r="DI22" s="214" t="e">
        <f>IF(#REF!="x",1,0)</f>
        <v>#REF!</v>
      </c>
      <c r="DJ22" s="214" t="e">
        <f>IF(#REF!="x",1,0)</f>
        <v>#REF!</v>
      </c>
      <c r="DK22" s="214"/>
      <c r="DL22" s="214" t="e">
        <f>IF(#REF!="x",1,0)</f>
        <v>#REF!</v>
      </c>
      <c r="DM22" s="214" t="e">
        <f>IF(#REF!="x",1,0)</f>
        <v>#REF!</v>
      </c>
      <c r="DN22" s="214" t="e">
        <f>IF(#REF!="x",1,0)</f>
        <v>#REF!</v>
      </c>
      <c r="DO22" s="214" t="e">
        <f>IF(#REF!="x",1,0)</f>
        <v>#REF!</v>
      </c>
      <c r="DP22" s="214" t="e">
        <f>IF(#REF!="x",1,0)</f>
        <v>#REF!</v>
      </c>
      <c r="DQ22" s="214"/>
      <c r="DR22" s="214" t="e">
        <f>IF(#REF!="x",1,0)</f>
        <v>#REF!</v>
      </c>
      <c r="DS22" s="214" t="e">
        <f>IF(#REF!="x",1,0)</f>
        <v>#REF!</v>
      </c>
      <c r="DT22" s="214" t="e">
        <f>IF(#REF!="x",1,0)</f>
        <v>#REF!</v>
      </c>
      <c r="DU22" s="214" t="e">
        <f>IF(#REF!="x",1,0)</f>
        <v>#REF!</v>
      </c>
      <c r="DV22" s="214" t="e">
        <f>IF(#REF!="x",1,0)</f>
        <v>#REF!</v>
      </c>
      <c r="DW22" s="214"/>
      <c r="DX22" s="214" t="e">
        <f>IF(#REF!="x",1,0)</f>
        <v>#REF!</v>
      </c>
      <c r="DY22" s="214" t="e">
        <f>IF(#REF!="x",1,0)</f>
        <v>#REF!</v>
      </c>
      <c r="DZ22" s="214" t="e">
        <f>IF(#REF!="x",1,0)</f>
        <v>#REF!</v>
      </c>
      <c r="EA22" s="214" t="e">
        <f>IF(#REF!="x",1,0)</f>
        <v>#REF!</v>
      </c>
      <c r="EB22" s="214" t="e">
        <f>IF(#REF!="x",1,0)</f>
        <v>#REF!</v>
      </c>
      <c r="EC22" s="214"/>
      <c r="ED22" s="214" t="e">
        <f>IF(#REF!="x",1,0)</f>
        <v>#REF!</v>
      </c>
      <c r="EE22" s="214" t="e">
        <f>IF(#REF!="x",1,0)</f>
        <v>#REF!</v>
      </c>
      <c r="EF22" s="214" t="e">
        <f>IF(#REF!="x",1,0)</f>
        <v>#REF!</v>
      </c>
      <c r="EG22" s="214" t="e">
        <f>IF(#REF!="x",1,0)</f>
        <v>#REF!</v>
      </c>
      <c r="EH22" s="214" t="e">
        <f>IF(#REF!="x",1,0)</f>
        <v>#REF!</v>
      </c>
      <c r="EI22" s="214"/>
      <c r="EJ22" s="214" t="e">
        <f>IF(#REF!="x",1,0)</f>
        <v>#REF!</v>
      </c>
      <c r="EK22" s="214" t="e">
        <f>IF(#REF!="x",1,0)</f>
        <v>#REF!</v>
      </c>
      <c r="EL22" s="214" t="e">
        <f>IF(#REF!="x",1,0)</f>
        <v>#REF!</v>
      </c>
      <c r="EM22" s="214" t="e">
        <f>IF(#REF!="x",1,0)</f>
        <v>#REF!</v>
      </c>
      <c r="EN22" s="214" t="e">
        <f>IF(#REF!="x",1,0)</f>
        <v>#REF!</v>
      </c>
      <c r="EO22" s="214"/>
      <c r="EP22" s="214"/>
      <c r="EQ22" s="214"/>
      <c r="ER22" s="214"/>
      <c r="ES22" s="214" t="e">
        <f>#REF!</f>
        <v>#REF!</v>
      </c>
      <c r="ET22" s="214" t="e">
        <f>IF(#REF!="correct",1,0)</f>
        <v>#REF!</v>
      </c>
      <c r="EU22" s="214" t="e">
        <f>IF(#REF!="correct",1,0)</f>
        <v>#REF!</v>
      </c>
      <c r="EV22" s="214" t="e">
        <f>IF(#REF!="correct",1,0)</f>
        <v>#REF!</v>
      </c>
      <c r="EW22" s="214" t="e">
        <f>IF(#REF!="correct",1,0)</f>
        <v>#REF!</v>
      </c>
      <c r="EX22" s="214" t="e">
        <f>IF(#REF!="correct",1,0)</f>
        <v>#REF!</v>
      </c>
      <c r="EY22" s="214" t="e">
        <f>IF(#REF!="correct",1,0)</f>
        <v>#REF!</v>
      </c>
      <c r="EZ22" s="214" t="e">
        <f>IF(#REF!="correct",1,0)</f>
        <v>#REF!</v>
      </c>
      <c r="FA22" s="214" t="e">
        <f>IF(#REF!="correct",1,0)</f>
        <v>#REF!</v>
      </c>
      <c r="FB22" s="214" t="e">
        <f>IF(#REF!="correct",1,0)</f>
        <v>#REF!</v>
      </c>
      <c r="FC22" s="214" t="e">
        <f>IF(#REF!="correct",1,0)</f>
        <v>#REF!</v>
      </c>
      <c r="FD22" s="214" t="e">
        <f>IF(#REF!="correct",1,0)</f>
        <v>#REF!</v>
      </c>
      <c r="FE22" s="214" t="e">
        <f>IF(#REF!="correct",1,0)</f>
        <v>#REF!</v>
      </c>
      <c r="FF22" s="214" t="e">
        <f>IF(#REF!="correct",1,0)</f>
        <v>#REF!</v>
      </c>
      <c r="FG22" s="214" t="e">
        <f>IF(#REF!="correct",1,0)</f>
        <v>#REF!</v>
      </c>
      <c r="FH22" s="214" t="e">
        <f>IF(#REF!="correct",1,0)</f>
        <v>#REF!</v>
      </c>
      <c r="FI22" s="214" t="e">
        <f>IF(#REF!="correct",1,0)</f>
        <v>#REF!</v>
      </c>
      <c r="FJ22" s="214" t="e">
        <f>IF(#REF!="correct",1,0)</f>
        <v>#REF!</v>
      </c>
      <c r="FK22" s="214" t="e">
        <f>IF(#REF!="correct",1,0)</f>
        <v>#REF!</v>
      </c>
      <c r="FL22" s="214" t="e">
        <f>IF(#REF!="correct",1,0)</f>
        <v>#REF!</v>
      </c>
      <c r="FM22" s="214" t="e">
        <f>IF(#REF!="correct",1,0)</f>
        <v>#REF!</v>
      </c>
      <c r="FN22" s="214" t="e">
        <f>#REF!</f>
        <v>#REF!</v>
      </c>
      <c r="FO22" s="214"/>
      <c r="FP22" s="214"/>
      <c r="FQ22" s="214" t="e">
        <f>#REF!</f>
        <v>#REF!</v>
      </c>
      <c r="FR22" s="214"/>
      <c r="FS22" s="214"/>
      <c r="FT22" s="214" t="e">
        <f>#REF!</f>
        <v>#REF!</v>
      </c>
      <c r="FU22" s="214"/>
      <c r="FV22" s="214" t="e">
        <f>IF(#REF!="correct",1,0)</f>
        <v>#REF!</v>
      </c>
      <c r="FW22" s="214" t="e">
        <f>IF(#REF!="correct",1,0)</f>
        <v>#REF!</v>
      </c>
      <c r="FX22" s="214" t="e">
        <f>IF(#REF!="correct",1,0)</f>
        <v>#REF!</v>
      </c>
      <c r="FY22" s="214" t="e">
        <f>IF(#REF!="correct",1,0)</f>
        <v>#REF!</v>
      </c>
      <c r="FZ22" s="214" t="e">
        <f>IF(#REF!=36,1,0)</f>
        <v>#REF!</v>
      </c>
      <c r="GA22" s="214" t="e">
        <f>IF(#REF!=34,1,0)</f>
        <v>#REF!</v>
      </c>
      <c r="GB22" s="214" t="e">
        <f>IF(#REF!=60,1,0)</f>
        <v>#REF!</v>
      </c>
      <c r="GC22" s="214" t="e">
        <f>IF(#REF!=70,1,0)</f>
        <v>#REF!</v>
      </c>
      <c r="GD22" s="214" t="e">
        <f>IF(OR(#REF!=80,#REF!=81),1,0)</f>
        <v>#REF!</v>
      </c>
      <c r="GE22" s="214" t="e">
        <f>IF(OR(#REF!=82,#REF!=83),1,0)</f>
        <v>#REF!</v>
      </c>
      <c r="GF22" s="214" t="e">
        <f>IF(OR(#REF!=10,#REF!=12),1,0)</f>
        <v>#REF!</v>
      </c>
      <c r="GG22" s="214" t="e">
        <f>IF(OR(#REF!=40,#REF!=41),1,0)</f>
        <v>#REF!</v>
      </c>
      <c r="GH22" s="214" t="e">
        <f>IF(OR(#REF!=45,#REF!=46),1,0)</f>
        <v>#REF!</v>
      </c>
      <c r="GI22" s="214" t="e">
        <f>IF(OR(#REF!=38,#REF!=39),1,0)</f>
        <v>#REF!</v>
      </c>
      <c r="GJ22" s="214" t="e">
        <f>IF(OR(#REF!=32,#REF!=35,#REF!=37),1,0)</f>
        <v>#REF!</v>
      </c>
      <c r="GK22" s="214" t="e">
        <f>IF(OR(#REF!=14,#REF!=15),1,0)</f>
        <v>#REF!</v>
      </c>
      <c r="GL22" s="214" t="e">
        <f>IF(OR(#REF!=23,#REF!=24),1,0)</f>
        <v>#REF!</v>
      </c>
      <c r="GM22" s="214" t="e">
        <f>IF(OR(#REF!=27,#REF!=28),1,0)</f>
        <v>#REF!</v>
      </c>
      <c r="GN22" s="214" t="e">
        <f>IF(OR(#REF!=40,#REF!=42),1,0)</f>
        <v>#REF!</v>
      </c>
      <c r="GO22" s="214" t="e">
        <f>IF(#REF!="correct",1,0)</f>
        <v>#REF!</v>
      </c>
      <c r="GP22" s="214" t="e">
        <f>IF(#REF!="correct",1,0)</f>
        <v>#REF!</v>
      </c>
      <c r="GQ22" s="214" t="e">
        <f>IF(#REF!="correct",1,0)</f>
        <v>#REF!</v>
      </c>
      <c r="GR22" s="214" t="e">
        <f>IF(#REF!="correct",1,0)</f>
        <v>#REF!</v>
      </c>
      <c r="GS22" s="214" t="e">
        <f>IF(#REF!="correct",1,0)</f>
        <v>#REF!</v>
      </c>
      <c r="GT22" s="214" t="e">
        <f>IF(#REF!="correct",1,0)</f>
        <v>#REF!</v>
      </c>
      <c r="GU22" s="214" t="e">
        <f>IF(#REF!="correct",1,0)</f>
        <v>#REF!</v>
      </c>
      <c r="GV22" s="214" t="e">
        <f>IF(#REF!="correct",1,0)</f>
        <v>#REF!</v>
      </c>
      <c r="GW22" s="214" t="e">
        <f>IF(#REF!="correct",1,0)</f>
        <v>#REF!</v>
      </c>
      <c r="GX22" s="214" t="e">
        <f>IF(#REF!="correct",1,0)</f>
        <v>#REF!</v>
      </c>
      <c r="GY22" s="214" t="e">
        <f>IF(#REF!="correct",1,0)</f>
        <v>#REF!</v>
      </c>
      <c r="GZ22" s="214" t="e">
        <f>IF(#REF!="correct",1,0)</f>
        <v>#REF!</v>
      </c>
      <c r="HA22" s="214" t="e">
        <f>IF(#REF!="correct",1,0)</f>
        <v>#REF!</v>
      </c>
      <c r="HB22" s="214" t="e">
        <f>IF(#REF!="correct",1,0)</f>
        <v>#REF!</v>
      </c>
      <c r="HC22" s="214" t="e">
        <f>IF(#REF!="correct",1,0)</f>
        <v>#REF!</v>
      </c>
      <c r="HD22" s="214" t="e">
        <f>IF(#REF!="correct",1,0)</f>
        <v>#REF!</v>
      </c>
      <c r="HE22" s="214" t="e">
        <f>IF(#REF!="correct",1,0)</f>
        <v>#REF!</v>
      </c>
      <c r="HF22" s="214" t="e">
        <f>IF(#REF!="correct",1,0)</f>
        <v>#REF!</v>
      </c>
      <c r="HG22" s="214" t="e">
        <f>IF(#REF!="correct",1,0)</f>
        <v>#REF!</v>
      </c>
      <c r="HH22" s="214" t="e">
        <f>IF(#REF!="correct",1,0)</f>
        <v>#REF!</v>
      </c>
      <c r="HI22" s="214" t="e">
        <f>IF(#REF!="correct",1,0)</f>
        <v>#REF!</v>
      </c>
      <c r="HJ22" s="214" t="e">
        <f>IF(#REF!="correct",1,0)</f>
        <v>#REF!</v>
      </c>
      <c r="HK22" s="214" t="e">
        <f>IF(#REF!="correct",1,0)</f>
        <v>#REF!</v>
      </c>
      <c r="HL22" s="214" t="e">
        <f>IF(#REF!="correct",1,0)</f>
        <v>#REF!</v>
      </c>
      <c r="HM22" s="214" t="e">
        <f>IF(#REF!="correct",1,0)</f>
        <v>#REF!</v>
      </c>
      <c r="HN22" s="214" t="e">
        <f>IF(#REF!="correct",1,0)</f>
        <v>#REF!</v>
      </c>
      <c r="HO22" s="214" t="e">
        <f>IF(#REF!="correct",1,0)</f>
        <v>#REF!</v>
      </c>
      <c r="HP22" s="214" t="e">
        <f>IF(#REF!="correct",1,0)</f>
        <v>#REF!</v>
      </c>
      <c r="HQ22" s="214" t="e">
        <f>IF(#REF!="correct",1,0)</f>
        <v>#REF!</v>
      </c>
      <c r="HR22" s="214" t="e">
        <f>IF(#REF!="correct",1,0)</f>
        <v>#REF!</v>
      </c>
      <c r="HS22" s="214" t="e">
        <f>IF(#REF!="correct",1,0)</f>
        <v>#REF!</v>
      </c>
      <c r="HT22" s="214" t="e">
        <f>IF(#REF!="correct",1,0)</f>
        <v>#REF!</v>
      </c>
      <c r="HU22" s="214" t="e">
        <f>IF(#REF!="correct",1,0)</f>
        <v>#REF!</v>
      </c>
      <c r="HV22" s="214" t="e">
        <f>IF(#REF!="correct",1,0)</f>
        <v>#REF!</v>
      </c>
      <c r="HW22" s="214" t="e">
        <f>IF(#REF!="correct",1,0)</f>
        <v>#REF!</v>
      </c>
      <c r="HX22" s="214" t="e">
        <f>IF(#REF!="correct",1,0)</f>
        <v>#REF!</v>
      </c>
      <c r="HY22" s="214" t="e">
        <f>IF(#REF!="correct",1,0)</f>
        <v>#REF!</v>
      </c>
      <c r="HZ22" s="214" t="e">
        <f>IF(#REF!="correct",1,0)</f>
        <v>#REF!</v>
      </c>
      <c r="IA22" s="214" t="e">
        <f>IF(#REF!="correct",1,0)</f>
        <v>#REF!</v>
      </c>
    </row>
    <row r="23" spans="1:235">
      <c r="A23" s="47">
        <f>Classe!B30</f>
        <v>0</v>
      </c>
      <c r="B23" s="47">
        <f>Classe!C30</f>
        <v>0</v>
      </c>
      <c r="C23" s="214" t="e">
        <f>IF(#REF!=3,1,0)</f>
        <v>#REF!</v>
      </c>
      <c r="D23" s="214" t="e">
        <f>IF(#REF!=4,1,0)</f>
        <v>#REF!</v>
      </c>
      <c r="E23" s="214" t="e">
        <f>IF(#REF!=2,1,0)</f>
        <v>#REF!</v>
      </c>
      <c r="F23" s="214" t="e">
        <f>IF(#REF!=1,1,0)</f>
        <v>#REF!</v>
      </c>
      <c r="G23" s="214" t="e">
        <f>IF(#REF!=4,1,0)</f>
        <v>#REF!</v>
      </c>
      <c r="H23" s="214" t="e">
        <f>IF(#REF!=1,1,0)</f>
        <v>#REF!</v>
      </c>
      <c r="I23" s="214" t="e">
        <f>IF(#REF!=2,1,0)</f>
        <v>#REF!</v>
      </c>
      <c r="J23" s="214" t="e">
        <f>IF(#REF!=3,1,0)</f>
        <v>#REF!</v>
      </c>
      <c r="K23" s="214" t="e">
        <f>IF(#REF!=1,1,0)</f>
        <v>#REF!</v>
      </c>
      <c r="L23" s="214" t="e">
        <f>IF(#REF!=1,1,0)</f>
        <v>#REF!</v>
      </c>
      <c r="M23" s="214" t="e">
        <f>IF(#REF!=4,1,0)</f>
        <v>#REF!</v>
      </c>
      <c r="N23" s="214" t="e">
        <f>IF(#REF!=3,1,0)</f>
        <v>#REF!</v>
      </c>
      <c r="O23" s="214" t="e">
        <f>IF(#REF!=3,1,0)</f>
        <v>#REF!</v>
      </c>
      <c r="P23" s="214" t="e">
        <f>IF(#REF!=3,1,0)</f>
        <v>#REF!</v>
      </c>
      <c r="Q23" s="214" t="e">
        <f>IF(#REF!="recette",1,0)</f>
        <v>#REF!</v>
      </c>
      <c r="R23" s="214" t="e">
        <f>IF(#REF!="tarte aux pommes",1,0)</f>
        <v>#REF!</v>
      </c>
      <c r="S23" s="214" t="e">
        <f>IF(#REF!="compote",1,0)</f>
        <v>#REF!</v>
      </c>
      <c r="T23" s="214" t="e">
        <f>IF(#REF!="four",1,0)</f>
        <v>#REF!</v>
      </c>
      <c r="U23" s="214" t="e">
        <f>IF(#REF!="correct",1,0)</f>
        <v>#REF!</v>
      </c>
      <c r="V23" s="214" t="e">
        <f>IF(#REF!="correct",1,0)</f>
        <v>#REF!</v>
      </c>
      <c r="W23" s="214" t="e">
        <f>IF(#REF!="correct",1,0)</f>
        <v>#REF!</v>
      </c>
      <c r="X23" s="214" t="e">
        <f>IF(#REF!="correct",1,0)</f>
        <v>#REF!</v>
      </c>
      <c r="Y23" s="214" t="e">
        <f>IF(#REF!="correct",1,0)</f>
        <v>#REF!</v>
      </c>
      <c r="Z23" s="214" t="e">
        <f>IF(#REF!="correct",1,0)</f>
        <v>#REF!</v>
      </c>
      <c r="AA23" s="214" t="e">
        <f>IF(#REF!="correct",1,0)</f>
        <v>#REF!</v>
      </c>
      <c r="AB23" s="214" t="e">
        <f>IF(#REF!="correct",1,0)</f>
        <v>#REF!</v>
      </c>
      <c r="AC23" s="214" t="e">
        <f>IF(#REF!="correct",1,0)</f>
        <v>#REF!</v>
      </c>
      <c r="AD23" s="214" t="e">
        <f>IF(#REF!="correct",1,0)</f>
        <v>#REF!</v>
      </c>
      <c r="AE23" s="214" t="e">
        <f>IF(#REF!="correct",1,0)</f>
        <v>#REF!</v>
      </c>
      <c r="AF23" s="214" t="e">
        <f>IF(#REF!="correct",1,0)</f>
        <v>#REF!</v>
      </c>
      <c r="AG23" s="214" t="e">
        <f>IF(#REF!="correct",1,0)</f>
        <v>#REF!</v>
      </c>
      <c r="AH23" s="214" t="e">
        <f>IF(#REF!="correct",1,0)</f>
        <v>#REF!</v>
      </c>
      <c r="AI23" s="214" t="e">
        <f>IF(#REF!="correct",1,0)</f>
        <v>#REF!</v>
      </c>
      <c r="AJ23" s="214" t="e">
        <f>IF(#REF!="correct",1,0)</f>
        <v>#REF!</v>
      </c>
      <c r="AK23" s="214" t="e">
        <f>#REF!</f>
        <v>#REF!</v>
      </c>
      <c r="AL23" s="214"/>
      <c r="AM23" s="214" t="e">
        <f>IF(#REF!=1,1,0)</f>
        <v>#REF!</v>
      </c>
      <c r="AN23" s="214" t="e">
        <f>IF(#REF!=2,1,0)</f>
        <v>#REF!</v>
      </c>
      <c r="AO23" s="214" t="e">
        <f>IF(#REF!=2,1,0)</f>
        <v>#REF!</v>
      </c>
      <c r="AP23" s="214" t="e">
        <f>IF(#REF!=2,1,0)</f>
        <v>#REF!</v>
      </c>
      <c r="AQ23" s="214" t="e">
        <f>IF(#REF!=2,1,0)</f>
        <v>#REF!</v>
      </c>
      <c r="AR23" s="214" t="e">
        <f>IF(#REF!=3,1,0)</f>
        <v>#REF!</v>
      </c>
      <c r="AS23" s="214" t="e">
        <f>IF(#REF!=2,1,0)</f>
        <v>#REF!</v>
      </c>
      <c r="AT23" s="214" t="e">
        <f>IF(#REF!=1,1,0)</f>
        <v>#REF!</v>
      </c>
      <c r="AU23" s="214" t="e">
        <f>IF(#REF!=3,1,0)</f>
        <v>#REF!</v>
      </c>
      <c r="AV23" s="214" t="e">
        <f>IF(#REF!=4,1,0)</f>
        <v>#REF!</v>
      </c>
      <c r="AW23" s="214" t="e">
        <f>IF(#REF!=4,1,0)</f>
        <v>#REF!</v>
      </c>
      <c r="AX23" s="214" t="e">
        <f>IF(#REF!=1,1,0)</f>
        <v>#REF!</v>
      </c>
      <c r="AY23" s="214" t="e">
        <f>IF(#REF!=2,1,0)</f>
        <v>#REF!</v>
      </c>
      <c r="AZ23" s="214" t="e">
        <f>IF(#REF!=1,1,0)</f>
        <v>#REF!</v>
      </c>
      <c r="BA23" s="214" t="e">
        <f>IF(#REF!=2,1,0)</f>
        <v>#REF!</v>
      </c>
      <c r="BB23" s="214" t="e">
        <f>IF(#REF!="obligatoire",1,0)</f>
        <v>#REF!</v>
      </c>
      <c r="BC23" s="214" t="e">
        <f>IF(#REF!="plusieurs cycles",1,0)</f>
        <v>#REF!</v>
      </c>
      <c r="BD23" s="214" t="e">
        <f>IF(#REF!="cerveau",1,0)</f>
        <v>#REF!</v>
      </c>
      <c r="BE23" s="214" t="e">
        <f>IF(#REF!="énergie",1,0)</f>
        <v>#REF!</v>
      </c>
      <c r="BF23" s="214" t="e">
        <f>IF(#REF!="chez eux",1,0)</f>
        <v>#REF!</v>
      </c>
      <c r="BG23" s="214" t="e">
        <f>IF(#REF!="après-midi",1,0)</f>
        <v>#REF!</v>
      </c>
      <c r="BH23" s="214" t="e">
        <f>IF(#REF!="barrage",1,0)</f>
        <v>#REF!</v>
      </c>
      <c r="BI23" s="214" t="e">
        <f>IF(#REF!="se baigner",1,0)</f>
        <v>#REF!</v>
      </c>
      <c r="BJ23" s="214" t="e">
        <f>IF(#REF!="correct",1,0)</f>
        <v>#REF!</v>
      </c>
      <c r="BK23" s="214" t="e">
        <f>IF(#REF!="correct",1,0)</f>
        <v>#REF!</v>
      </c>
      <c r="BL23" s="214" t="e">
        <f>IF(#REF!="correct",1,0)</f>
        <v>#REF!</v>
      </c>
      <c r="BM23" s="214" t="e">
        <f>IF(#REF!="correct",1,0)</f>
        <v>#REF!</v>
      </c>
      <c r="BN23" s="214" t="e">
        <f>IF(#REF!="correct",1,0)</f>
        <v>#REF!</v>
      </c>
      <c r="BO23" s="214" t="e">
        <f>IF(#REF!="correct",1,0)</f>
        <v>#REF!</v>
      </c>
      <c r="BP23" s="214" t="e">
        <f>IF(#REF!="correct",1,0)</f>
        <v>#REF!</v>
      </c>
      <c r="BQ23" s="214" t="e">
        <f>IF(#REF!="correct",1,0)</f>
        <v>#REF!</v>
      </c>
      <c r="BR23" s="214" t="e">
        <f>IF(#REF!="correct",1,0)</f>
        <v>#REF!</v>
      </c>
      <c r="BS23" s="214" t="e">
        <f>IF(#REF!="correct",1,0)</f>
        <v>#REF!</v>
      </c>
      <c r="BT23" s="214" t="e">
        <f>IF(#REF!="correct",1,0)</f>
        <v>#REF!</v>
      </c>
      <c r="BU23" s="214"/>
      <c r="BV23" s="214" t="e">
        <f>IF(#REF!="x",1,0)</f>
        <v>#REF!</v>
      </c>
      <c r="BW23" s="214" t="e">
        <f>IF(#REF!="x",1,0)</f>
        <v>#REF!</v>
      </c>
      <c r="BX23" s="214" t="e">
        <f>IF(#REF!="x",1,0)</f>
        <v>#REF!</v>
      </c>
      <c r="BY23" s="214" t="e">
        <f>IF(#REF!="x",1,0)</f>
        <v>#REF!</v>
      </c>
      <c r="BZ23" s="214" t="e">
        <f>IF(#REF!="x",1,0)</f>
        <v>#REF!</v>
      </c>
      <c r="CA23" s="214"/>
      <c r="CB23" s="214" t="e">
        <f>IF(#REF!="x",1,0)</f>
        <v>#REF!</v>
      </c>
      <c r="CC23" s="214" t="e">
        <f>IF(#REF!="x",1,0)</f>
        <v>#REF!</v>
      </c>
      <c r="CD23" s="214" t="e">
        <f>IF(#REF!="x",1,0)</f>
        <v>#REF!</v>
      </c>
      <c r="CE23" s="214" t="e">
        <f>IF(#REF!="x",1,0)</f>
        <v>#REF!</v>
      </c>
      <c r="CF23" s="214" t="e">
        <f>IF(#REF!="x",1,0)</f>
        <v>#REF!</v>
      </c>
      <c r="CG23" s="214"/>
      <c r="CH23" s="214" t="e">
        <f>IF(#REF!="x",1,0)</f>
        <v>#REF!</v>
      </c>
      <c r="CI23" s="214" t="e">
        <f>IF(#REF!="x",1,0)</f>
        <v>#REF!</v>
      </c>
      <c r="CJ23" s="214" t="e">
        <f>IF(#REF!="x",1,0)</f>
        <v>#REF!</v>
      </c>
      <c r="CK23" s="214" t="e">
        <f>IF(#REF!="x",1,0)</f>
        <v>#REF!</v>
      </c>
      <c r="CL23" s="214" t="e">
        <f>IF(#REF!="x",1,0)</f>
        <v>#REF!</v>
      </c>
      <c r="CM23" s="214"/>
      <c r="CN23" s="214" t="e">
        <f>IF(#REF!="x",1,0)</f>
        <v>#REF!</v>
      </c>
      <c r="CO23" s="214" t="e">
        <f>IF(#REF!="x",1,0)</f>
        <v>#REF!</v>
      </c>
      <c r="CP23" s="214" t="e">
        <f>IF(#REF!="x",1,0)</f>
        <v>#REF!</v>
      </c>
      <c r="CQ23" s="214" t="e">
        <f>IF(#REF!="x",1,0)</f>
        <v>#REF!</v>
      </c>
      <c r="CR23" s="214" t="e">
        <f>IF(#REF!="x",1,0)</f>
        <v>#REF!</v>
      </c>
      <c r="CS23" s="214"/>
      <c r="CT23" s="214" t="e">
        <f>IF(#REF!="x",1,0)</f>
        <v>#REF!</v>
      </c>
      <c r="CU23" s="214" t="e">
        <f>IF(#REF!="x",1,0)</f>
        <v>#REF!</v>
      </c>
      <c r="CV23" s="214" t="e">
        <f>IF(#REF!="x",1,0)</f>
        <v>#REF!</v>
      </c>
      <c r="CW23" s="214" t="e">
        <f>IF(#REF!="x",1,0)</f>
        <v>#REF!</v>
      </c>
      <c r="CX23" s="214" t="e">
        <f>IF(#REF!="x",1,0)</f>
        <v>#REF!</v>
      </c>
      <c r="CY23" s="214"/>
      <c r="CZ23" s="214" t="e">
        <f>IF(#REF!="x",1,0)</f>
        <v>#REF!</v>
      </c>
      <c r="DA23" s="214" t="e">
        <f>IF(#REF!="x",1,0)</f>
        <v>#REF!</v>
      </c>
      <c r="DB23" s="214" t="e">
        <f>IF(#REF!="x",1,0)</f>
        <v>#REF!</v>
      </c>
      <c r="DC23" s="214" t="e">
        <f>IF(#REF!="x",1,0)</f>
        <v>#REF!</v>
      </c>
      <c r="DD23" s="214" t="e">
        <f>IF(#REF!="x",1,0)</f>
        <v>#REF!</v>
      </c>
      <c r="DE23" s="214"/>
      <c r="DF23" s="214" t="e">
        <f>IF(#REF!="x",1,0)</f>
        <v>#REF!</v>
      </c>
      <c r="DG23" s="214" t="e">
        <f>IF(#REF!="x",1,0)</f>
        <v>#REF!</v>
      </c>
      <c r="DH23" s="214" t="e">
        <f>IF(#REF!="x",1,0)</f>
        <v>#REF!</v>
      </c>
      <c r="DI23" s="214" t="e">
        <f>IF(#REF!="x",1,0)</f>
        <v>#REF!</v>
      </c>
      <c r="DJ23" s="214" t="e">
        <f>IF(#REF!="x",1,0)</f>
        <v>#REF!</v>
      </c>
      <c r="DK23" s="214"/>
      <c r="DL23" s="214" t="e">
        <f>IF(#REF!="x",1,0)</f>
        <v>#REF!</v>
      </c>
      <c r="DM23" s="214" t="e">
        <f>IF(#REF!="x",1,0)</f>
        <v>#REF!</v>
      </c>
      <c r="DN23" s="214" t="e">
        <f>IF(#REF!="x",1,0)</f>
        <v>#REF!</v>
      </c>
      <c r="DO23" s="214" t="e">
        <f>IF(#REF!="x",1,0)</f>
        <v>#REF!</v>
      </c>
      <c r="DP23" s="214" t="e">
        <f>IF(#REF!="x",1,0)</f>
        <v>#REF!</v>
      </c>
      <c r="DQ23" s="214"/>
      <c r="DR23" s="214" t="e">
        <f>IF(#REF!="x",1,0)</f>
        <v>#REF!</v>
      </c>
      <c r="DS23" s="214" t="e">
        <f>IF(#REF!="x",1,0)</f>
        <v>#REF!</v>
      </c>
      <c r="DT23" s="214" t="e">
        <f>IF(#REF!="x",1,0)</f>
        <v>#REF!</v>
      </c>
      <c r="DU23" s="214" t="e">
        <f>IF(#REF!="x",1,0)</f>
        <v>#REF!</v>
      </c>
      <c r="DV23" s="214" t="e">
        <f>IF(#REF!="x",1,0)</f>
        <v>#REF!</v>
      </c>
      <c r="DW23" s="214"/>
      <c r="DX23" s="214" t="e">
        <f>IF(#REF!="x",1,0)</f>
        <v>#REF!</v>
      </c>
      <c r="DY23" s="214" t="e">
        <f>IF(#REF!="x",1,0)</f>
        <v>#REF!</v>
      </c>
      <c r="DZ23" s="214" t="e">
        <f>IF(#REF!="x",1,0)</f>
        <v>#REF!</v>
      </c>
      <c r="EA23" s="214" t="e">
        <f>IF(#REF!="x",1,0)</f>
        <v>#REF!</v>
      </c>
      <c r="EB23" s="214" t="e">
        <f>IF(#REF!="x",1,0)</f>
        <v>#REF!</v>
      </c>
      <c r="EC23" s="214"/>
      <c r="ED23" s="214" t="e">
        <f>IF(#REF!="x",1,0)</f>
        <v>#REF!</v>
      </c>
      <c r="EE23" s="214" t="e">
        <f>IF(#REF!="x",1,0)</f>
        <v>#REF!</v>
      </c>
      <c r="EF23" s="214" t="e">
        <f>IF(#REF!="x",1,0)</f>
        <v>#REF!</v>
      </c>
      <c r="EG23" s="214" t="e">
        <f>IF(#REF!="x",1,0)</f>
        <v>#REF!</v>
      </c>
      <c r="EH23" s="214" t="e">
        <f>IF(#REF!="x",1,0)</f>
        <v>#REF!</v>
      </c>
      <c r="EI23" s="214"/>
      <c r="EJ23" s="214" t="e">
        <f>IF(#REF!="x",1,0)</f>
        <v>#REF!</v>
      </c>
      <c r="EK23" s="214" t="e">
        <f>IF(#REF!="x",1,0)</f>
        <v>#REF!</v>
      </c>
      <c r="EL23" s="214" t="e">
        <f>IF(#REF!="x",1,0)</f>
        <v>#REF!</v>
      </c>
      <c r="EM23" s="214" t="e">
        <f>IF(#REF!="x",1,0)</f>
        <v>#REF!</v>
      </c>
      <c r="EN23" s="214" t="e">
        <f>IF(#REF!="x",1,0)</f>
        <v>#REF!</v>
      </c>
      <c r="EO23" s="214"/>
      <c r="EP23" s="214"/>
      <c r="EQ23" s="214"/>
      <c r="ER23" s="214"/>
      <c r="ES23" s="214" t="e">
        <f>#REF!</f>
        <v>#REF!</v>
      </c>
      <c r="ET23" s="214" t="e">
        <f>IF(#REF!="correct",1,0)</f>
        <v>#REF!</v>
      </c>
      <c r="EU23" s="214" t="e">
        <f>IF(#REF!="correct",1,0)</f>
        <v>#REF!</v>
      </c>
      <c r="EV23" s="214" t="e">
        <f>IF(#REF!="correct",1,0)</f>
        <v>#REF!</v>
      </c>
      <c r="EW23" s="214" t="e">
        <f>IF(#REF!="correct",1,0)</f>
        <v>#REF!</v>
      </c>
      <c r="EX23" s="214" t="e">
        <f>IF(#REF!="correct",1,0)</f>
        <v>#REF!</v>
      </c>
      <c r="EY23" s="214" t="e">
        <f>IF(#REF!="correct",1,0)</f>
        <v>#REF!</v>
      </c>
      <c r="EZ23" s="214" t="e">
        <f>IF(#REF!="correct",1,0)</f>
        <v>#REF!</v>
      </c>
      <c r="FA23" s="214" t="e">
        <f>IF(#REF!="correct",1,0)</f>
        <v>#REF!</v>
      </c>
      <c r="FB23" s="214" t="e">
        <f>IF(#REF!="correct",1,0)</f>
        <v>#REF!</v>
      </c>
      <c r="FC23" s="214" t="e">
        <f>IF(#REF!="correct",1,0)</f>
        <v>#REF!</v>
      </c>
      <c r="FD23" s="214" t="e">
        <f>IF(#REF!="correct",1,0)</f>
        <v>#REF!</v>
      </c>
      <c r="FE23" s="214" t="e">
        <f>IF(#REF!="correct",1,0)</f>
        <v>#REF!</v>
      </c>
      <c r="FF23" s="214" t="e">
        <f>IF(#REF!="correct",1,0)</f>
        <v>#REF!</v>
      </c>
      <c r="FG23" s="214" t="e">
        <f>IF(#REF!="correct",1,0)</f>
        <v>#REF!</v>
      </c>
      <c r="FH23" s="214" t="e">
        <f>IF(#REF!="correct",1,0)</f>
        <v>#REF!</v>
      </c>
      <c r="FI23" s="214" t="e">
        <f>IF(#REF!="correct",1,0)</f>
        <v>#REF!</v>
      </c>
      <c r="FJ23" s="214" t="e">
        <f>IF(#REF!="correct",1,0)</f>
        <v>#REF!</v>
      </c>
      <c r="FK23" s="214" t="e">
        <f>IF(#REF!="correct",1,0)</f>
        <v>#REF!</v>
      </c>
      <c r="FL23" s="214" t="e">
        <f>IF(#REF!="correct",1,0)</f>
        <v>#REF!</v>
      </c>
      <c r="FM23" s="214" t="e">
        <f>IF(#REF!="correct",1,0)</f>
        <v>#REF!</v>
      </c>
      <c r="FN23" s="214" t="e">
        <f>#REF!</f>
        <v>#REF!</v>
      </c>
      <c r="FO23" s="214"/>
      <c r="FP23" s="214"/>
      <c r="FQ23" s="214" t="e">
        <f>#REF!</f>
        <v>#REF!</v>
      </c>
      <c r="FR23" s="214"/>
      <c r="FS23" s="214"/>
      <c r="FT23" s="214" t="e">
        <f>#REF!</f>
        <v>#REF!</v>
      </c>
      <c r="FU23" s="214"/>
      <c r="FV23" s="214" t="e">
        <f>IF(#REF!="correct",1,0)</f>
        <v>#REF!</v>
      </c>
      <c r="FW23" s="214" t="e">
        <f>IF(#REF!="correct",1,0)</f>
        <v>#REF!</v>
      </c>
      <c r="FX23" s="214" t="e">
        <f>IF(#REF!="correct",1,0)</f>
        <v>#REF!</v>
      </c>
      <c r="FY23" s="214" t="e">
        <f>IF(#REF!="correct",1,0)</f>
        <v>#REF!</v>
      </c>
      <c r="FZ23" s="214" t="e">
        <f>IF(#REF!=36,1,0)</f>
        <v>#REF!</v>
      </c>
      <c r="GA23" s="214" t="e">
        <f>IF(#REF!=34,1,0)</f>
        <v>#REF!</v>
      </c>
      <c r="GB23" s="214" t="e">
        <f>IF(#REF!=60,1,0)</f>
        <v>#REF!</v>
      </c>
      <c r="GC23" s="214" t="e">
        <f>IF(#REF!=70,1,0)</f>
        <v>#REF!</v>
      </c>
      <c r="GD23" s="214" t="e">
        <f>IF(OR(#REF!=80,#REF!=81),1,0)</f>
        <v>#REF!</v>
      </c>
      <c r="GE23" s="214" t="e">
        <f>IF(OR(#REF!=82,#REF!=83),1,0)</f>
        <v>#REF!</v>
      </c>
      <c r="GF23" s="214" t="e">
        <f>IF(OR(#REF!=10,#REF!=12),1,0)</f>
        <v>#REF!</v>
      </c>
      <c r="GG23" s="214" t="e">
        <f>IF(OR(#REF!=40,#REF!=41),1,0)</f>
        <v>#REF!</v>
      </c>
      <c r="GH23" s="214" t="e">
        <f>IF(OR(#REF!=45,#REF!=46),1,0)</f>
        <v>#REF!</v>
      </c>
      <c r="GI23" s="214" t="e">
        <f>IF(OR(#REF!=38,#REF!=39),1,0)</f>
        <v>#REF!</v>
      </c>
      <c r="GJ23" s="214" t="e">
        <f>IF(OR(#REF!=32,#REF!=35,#REF!=37),1,0)</f>
        <v>#REF!</v>
      </c>
      <c r="GK23" s="214" t="e">
        <f>IF(OR(#REF!=14,#REF!=15),1,0)</f>
        <v>#REF!</v>
      </c>
      <c r="GL23" s="214" t="e">
        <f>IF(OR(#REF!=23,#REF!=24),1,0)</f>
        <v>#REF!</v>
      </c>
      <c r="GM23" s="214" t="e">
        <f>IF(OR(#REF!=27,#REF!=28),1,0)</f>
        <v>#REF!</v>
      </c>
      <c r="GN23" s="214" t="e">
        <f>IF(OR(#REF!=40,#REF!=42),1,0)</f>
        <v>#REF!</v>
      </c>
      <c r="GO23" s="214" t="e">
        <f>IF(#REF!="correct",1,0)</f>
        <v>#REF!</v>
      </c>
      <c r="GP23" s="214" t="e">
        <f>IF(#REF!="correct",1,0)</f>
        <v>#REF!</v>
      </c>
      <c r="GQ23" s="214" t="e">
        <f>IF(#REF!="correct",1,0)</f>
        <v>#REF!</v>
      </c>
      <c r="GR23" s="214" t="e">
        <f>IF(#REF!="correct",1,0)</f>
        <v>#REF!</v>
      </c>
      <c r="GS23" s="214" t="e">
        <f>IF(#REF!="correct",1,0)</f>
        <v>#REF!</v>
      </c>
      <c r="GT23" s="214" t="e">
        <f>IF(#REF!="correct",1,0)</f>
        <v>#REF!</v>
      </c>
      <c r="GU23" s="214" t="e">
        <f>IF(#REF!="correct",1,0)</f>
        <v>#REF!</v>
      </c>
      <c r="GV23" s="214" t="e">
        <f>IF(#REF!="correct",1,0)</f>
        <v>#REF!</v>
      </c>
      <c r="GW23" s="214" t="e">
        <f>IF(#REF!="correct",1,0)</f>
        <v>#REF!</v>
      </c>
      <c r="GX23" s="214" t="e">
        <f>IF(#REF!="correct",1,0)</f>
        <v>#REF!</v>
      </c>
      <c r="GY23" s="214" t="e">
        <f>IF(#REF!="correct",1,0)</f>
        <v>#REF!</v>
      </c>
      <c r="GZ23" s="214" t="e">
        <f>IF(#REF!="correct",1,0)</f>
        <v>#REF!</v>
      </c>
      <c r="HA23" s="214" t="e">
        <f>IF(#REF!="correct",1,0)</f>
        <v>#REF!</v>
      </c>
      <c r="HB23" s="214" t="e">
        <f>IF(#REF!="correct",1,0)</f>
        <v>#REF!</v>
      </c>
      <c r="HC23" s="214" t="e">
        <f>IF(#REF!="correct",1,0)</f>
        <v>#REF!</v>
      </c>
      <c r="HD23" s="214" t="e">
        <f>IF(#REF!="correct",1,0)</f>
        <v>#REF!</v>
      </c>
      <c r="HE23" s="214" t="e">
        <f>IF(#REF!="correct",1,0)</f>
        <v>#REF!</v>
      </c>
      <c r="HF23" s="214" t="e">
        <f>IF(#REF!="correct",1,0)</f>
        <v>#REF!</v>
      </c>
      <c r="HG23" s="214" t="e">
        <f>IF(#REF!="correct",1,0)</f>
        <v>#REF!</v>
      </c>
      <c r="HH23" s="214" t="e">
        <f>IF(#REF!="correct",1,0)</f>
        <v>#REF!</v>
      </c>
      <c r="HI23" s="214" t="e">
        <f>IF(#REF!="correct",1,0)</f>
        <v>#REF!</v>
      </c>
      <c r="HJ23" s="214" t="e">
        <f>IF(#REF!="correct",1,0)</f>
        <v>#REF!</v>
      </c>
      <c r="HK23" s="214" t="e">
        <f>IF(#REF!="correct",1,0)</f>
        <v>#REF!</v>
      </c>
      <c r="HL23" s="214" t="e">
        <f>IF(#REF!="correct",1,0)</f>
        <v>#REF!</v>
      </c>
      <c r="HM23" s="214" t="e">
        <f>IF(#REF!="correct",1,0)</f>
        <v>#REF!</v>
      </c>
      <c r="HN23" s="214" t="e">
        <f>IF(#REF!="correct",1,0)</f>
        <v>#REF!</v>
      </c>
      <c r="HO23" s="214" t="e">
        <f>IF(#REF!="correct",1,0)</f>
        <v>#REF!</v>
      </c>
      <c r="HP23" s="214" t="e">
        <f>IF(#REF!="correct",1,0)</f>
        <v>#REF!</v>
      </c>
      <c r="HQ23" s="214" t="e">
        <f>IF(#REF!="correct",1,0)</f>
        <v>#REF!</v>
      </c>
      <c r="HR23" s="214" t="e">
        <f>IF(#REF!="correct",1,0)</f>
        <v>#REF!</v>
      </c>
      <c r="HS23" s="214" t="e">
        <f>IF(#REF!="correct",1,0)</f>
        <v>#REF!</v>
      </c>
      <c r="HT23" s="214" t="e">
        <f>IF(#REF!="correct",1,0)</f>
        <v>#REF!</v>
      </c>
      <c r="HU23" s="214" t="e">
        <f>IF(#REF!="correct",1,0)</f>
        <v>#REF!</v>
      </c>
      <c r="HV23" s="214" t="e">
        <f>IF(#REF!="correct",1,0)</f>
        <v>#REF!</v>
      </c>
      <c r="HW23" s="214" t="e">
        <f>IF(#REF!="correct",1,0)</f>
        <v>#REF!</v>
      </c>
      <c r="HX23" s="214" t="e">
        <f>IF(#REF!="correct",1,0)</f>
        <v>#REF!</v>
      </c>
      <c r="HY23" s="214" t="e">
        <f>IF(#REF!="correct",1,0)</f>
        <v>#REF!</v>
      </c>
      <c r="HZ23" s="214" t="e">
        <f>IF(#REF!="correct",1,0)</f>
        <v>#REF!</v>
      </c>
      <c r="IA23" s="214" t="e">
        <f>IF(#REF!="correct",1,0)</f>
        <v>#REF!</v>
      </c>
    </row>
    <row r="24" spans="1:235">
      <c r="A24" s="47">
        <f>Classe!B31</f>
        <v>0</v>
      </c>
      <c r="B24" s="47">
        <f>Classe!C31</f>
        <v>0</v>
      </c>
      <c r="C24" s="214" t="e">
        <f>IF(#REF!=3,1,0)</f>
        <v>#REF!</v>
      </c>
      <c r="D24" s="214" t="e">
        <f>IF(#REF!=4,1,0)</f>
        <v>#REF!</v>
      </c>
      <c r="E24" s="214" t="e">
        <f>IF(#REF!=2,1,0)</f>
        <v>#REF!</v>
      </c>
      <c r="F24" s="214" t="e">
        <f>IF(#REF!=1,1,0)</f>
        <v>#REF!</v>
      </c>
      <c r="G24" s="214" t="e">
        <f>IF(#REF!=4,1,0)</f>
        <v>#REF!</v>
      </c>
      <c r="H24" s="214" t="e">
        <f>IF(#REF!=1,1,0)</f>
        <v>#REF!</v>
      </c>
      <c r="I24" s="214" t="e">
        <f>IF(#REF!=2,1,0)</f>
        <v>#REF!</v>
      </c>
      <c r="J24" s="214" t="e">
        <f>IF(#REF!=3,1,0)</f>
        <v>#REF!</v>
      </c>
      <c r="K24" s="214" t="e">
        <f>IF(#REF!=1,1,0)</f>
        <v>#REF!</v>
      </c>
      <c r="L24" s="214" t="e">
        <f>IF(#REF!=1,1,0)</f>
        <v>#REF!</v>
      </c>
      <c r="M24" s="214" t="e">
        <f>IF(#REF!=4,1,0)</f>
        <v>#REF!</v>
      </c>
      <c r="N24" s="214" t="e">
        <f>IF(#REF!=3,1,0)</f>
        <v>#REF!</v>
      </c>
      <c r="O24" s="214" t="e">
        <f>IF(#REF!=3,1,0)</f>
        <v>#REF!</v>
      </c>
      <c r="P24" s="214" t="e">
        <f>IF(#REF!=3,1,0)</f>
        <v>#REF!</v>
      </c>
      <c r="Q24" s="214" t="e">
        <f>IF(#REF!="recette",1,0)</f>
        <v>#REF!</v>
      </c>
      <c r="R24" s="214" t="e">
        <f>IF(#REF!="tarte aux pommes",1,0)</f>
        <v>#REF!</v>
      </c>
      <c r="S24" s="214" t="e">
        <f>IF(#REF!="compote",1,0)</f>
        <v>#REF!</v>
      </c>
      <c r="T24" s="214" t="e">
        <f>IF(#REF!="four",1,0)</f>
        <v>#REF!</v>
      </c>
      <c r="U24" s="214" t="e">
        <f>IF(#REF!="correct",1,0)</f>
        <v>#REF!</v>
      </c>
      <c r="V24" s="214" t="e">
        <f>IF(#REF!="correct",1,0)</f>
        <v>#REF!</v>
      </c>
      <c r="W24" s="214" t="e">
        <f>IF(#REF!="correct",1,0)</f>
        <v>#REF!</v>
      </c>
      <c r="X24" s="214" t="e">
        <f>IF(#REF!="correct",1,0)</f>
        <v>#REF!</v>
      </c>
      <c r="Y24" s="214" t="e">
        <f>IF(#REF!="correct",1,0)</f>
        <v>#REF!</v>
      </c>
      <c r="Z24" s="214" t="e">
        <f>IF(#REF!="correct",1,0)</f>
        <v>#REF!</v>
      </c>
      <c r="AA24" s="214" t="e">
        <f>IF(#REF!="correct",1,0)</f>
        <v>#REF!</v>
      </c>
      <c r="AB24" s="214" t="e">
        <f>IF(#REF!="correct",1,0)</f>
        <v>#REF!</v>
      </c>
      <c r="AC24" s="214" t="e">
        <f>IF(#REF!="correct",1,0)</f>
        <v>#REF!</v>
      </c>
      <c r="AD24" s="214" t="e">
        <f>IF(#REF!="correct",1,0)</f>
        <v>#REF!</v>
      </c>
      <c r="AE24" s="214" t="e">
        <f>IF(#REF!="correct",1,0)</f>
        <v>#REF!</v>
      </c>
      <c r="AF24" s="214" t="e">
        <f>IF(#REF!="correct",1,0)</f>
        <v>#REF!</v>
      </c>
      <c r="AG24" s="214" t="e">
        <f>IF(#REF!="correct",1,0)</f>
        <v>#REF!</v>
      </c>
      <c r="AH24" s="214" t="e">
        <f>IF(#REF!="correct",1,0)</f>
        <v>#REF!</v>
      </c>
      <c r="AI24" s="214" t="e">
        <f>IF(#REF!="correct",1,0)</f>
        <v>#REF!</v>
      </c>
      <c r="AJ24" s="214" t="e">
        <f>IF(#REF!="correct",1,0)</f>
        <v>#REF!</v>
      </c>
      <c r="AK24" s="214" t="e">
        <f>#REF!</f>
        <v>#REF!</v>
      </c>
      <c r="AL24" s="214"/>
      <c r="AM24" s="214" t="e">
        <f>IF(#REF!=1,1,0)</f>
        <v>#REF!</v>
      </c>
      <c r="AN24" s="214" t="e">
        <f>IF(#REF!=2,1,0)</f>
        <v>#REF!</v>
      </c>
      <c r="AO24" s="214" t="e">
        <f>IF(#REF!=2,1,0)</f>
        <v>#REF!</v>
      </c>
      <c r="AP24" s="214" t="e">
        <f>IF(#REF!=2,1,0)</f>
        <v>#REF!</v>
      </c>
      <c r="AQ24" s="214" t="e">
        <f>IF(#REF!=2,1,0)</f>
        <v>#REF!</v>
      </c>
      <c r="AR24" s="214" t="e">
        <f>IF(#REF!=3,1,0)</f>
        <v>#REF!</v>
      </c>
      <c r="AS24" s="214" t="e">
        <f>IF(#REF!=2,1,0)</f>
        <v>#REF!</v>
      </c>
      <c r="AT24" s="214" t="e">
        <f>IF(#REF!=1,1,0)</f>
        <v>#REF!</v>
      </c>
      <c r="AU24" s="214" t="e">
        <f>IF(#REF!=3,1,0)</f>
        <v>#REF!</v>
      </c>
      <c r="AV24" s="214" t="e">
        <f>IF(#REF!=4,1,0)</f>
        <v>#REF!</v>
      </c>
      <c r="AW24" s="214" t="e">
        <f>IF(#REF!=4,1,0)</f>
        <v>#REF!</v>
      </c>
      <c r="AX24" s="214" t="e">
        <f>IF(#REF!=1,1,0)</f>
        <v>#REF!</v>
      </c>
      <c r="AY24" s="214" t="e">
        <f>IF(#REF!=2,1,0)</f>
        <v>#REF!</v>
      </c>
      <c r="AZ24" s="214" t="e">
        <f>IF(#REF!=1,1,0)</f>
        <v>#REF!</v>
      </c>
      <c r="BA24" s="214" t="e">
        <f>IF(#REF!=2,1,0)</f>
        <v>#REF!</v>
      </c>
      <c r="BB24" s="214" t="e">
        <f>IF(#REF!="obligatoire",1,0)</f>
        <v>#REF!</v>
      </c>
      <c r="BC24" s="214" t="e">
        <f>IF(#REF!="plusieurs cycles",1,0)</f>
        <v>#REF!</v>
      </c>
      <c r="BD24" s="214" t="e">
        <f>IF(#REF!="cerveau",1,0)</f>
        <v>#REF!</v>
      </c>
      <c r="BE24" s="214" t="e">
        <f>IF(#REF!="énergie",1,0)</f>
        <v>#REF!</v>
      </c>
      <c r="BF24" s="214" t="e">
        <f>IF(#REF!="chez eux",1,0)</f>
        <v>#REF!</v>
      </c>
      <c r="BG24" s="214" t="e">
        <f>IF(#REF!="après-midi",1,0)</f>
        <v>#REF!</v>
      </c>
      <c r="BH24" s="214" t="e">
        <f>IF(#REF!="barrage",1,0)</f>
        <v>#REF!</v>
      </c>
      <c r="BI24" s="214" t="e">
        <f>IF(#REF!="se baigner",1,0)</f>
        <v>#REF!</v>
      </c>
      <c r="BJ24" s="214" t="e">
        <f>IF(#REF!="correct",1,0)</f>
        <v>#REF!</v>
      </c>
      <c r="BK24" s="214" t="e">
        <f>IF(#REF!="correct",1,0)</f>
        <v>#REF!</v>
      </c>
      <c r="BL24" s="214" t="e">
        <f>IF(#REF!="correct",1,0)</f>
        <v>#REF!</v>
      </c>
      <c r="BM24" s="214" t="e">
        <f>IF(#REF!="correct",1,0)</f>
        <v>#REF!</v>
      </c>
      <c r="BN24" s="214" t="e">
        <f>IF(#REF!="correct",1,0)</f>
        <v>#REF!</v>
      </c>
      <c r="BO24" s="214" t="e">
        <f>IF(#REF!="correct",1,0)</f>
        <v>#REF!</v>
      </c>
      <c r="BP24" s="214" t="e">
        <f>IF(#REF!="correct",1,0)</f>
        <v>#REF!</v>
      </c>
      <c r="BQ24" s="214" t="e">
        <f>IF(#REF!="correct",1,0)</f>
        <v>#REF!</v>
      </c>
      <c r="BR24" s="214" t="e">
        <f>IF(#REF!="correct",1,0)</f>
        <v>#REF!</v>
      </c>
      <c r="BS24" s="214" t="e">
        <f>IF(#REF!="correct",1,0)</f>
        <v>#REF!</v>
      </c>
      <c r="BT24" s="214" t="e">
        <f>IF(#REF!="correct",1,0)</f>
        <v>#REF!</v>
      </c>
      <c r="BU24" s="214"/>
      <c r="BV24" s="214" t="e">
        <f>IF(#REF!="x",1,0)</f>
        <v>#REF!</v>
      </c>
      <c r="BW24" s="214" t="e">
        <f>IF(#REF!="x",1,0)</f>
        <v>#REF!</v>
      </c>
      <c r="BX24" s="214" t="e">
        <f>IF(#REF!="x",1,0)</f>
        <v>#REF!</v>
      </c>
      <c r="BY24" s="214" t="e">
        <f>IF(#REF!="x",1,0)</f>
        <v>#REF!</v>
      </c>
      <c r="BZ24" s="214" t="e">
        <f>IF(#REF!="x",1,0)</f>
        <v>#REF!</v>
      </c>
      <c r="CA24" s="214"/>
      <c r="CB24" s="214" t="e">
        <f>IF(#REF!="x",1,0)</f>
        <v>#REF!</v>
      </c>
      <c r="CC24" s="214" t="e">
        <f>IF(#REF!="x",1,0)</f>
        <v>#REF!</v>
      </c>
      <c r="CD24" s="214" t="e">
        <f>IF(#REF!="x",1,0)</f>
        <v>#REF!</v>
      </c>
      <c r="CE24" s="214" t="e">
        <f>IF(#REF!="x",1,0)</f>
        <v>#REF!</v>
      </c>
      <c r="CF24" s="214" t="e">
        <f>IF(#REF!="x",1,0)</f>
        <v>#REF!</v>
      </c>
      <c r="CG24" s="214"/>
      <c r="CH24" s="214" t="e">
        <f>IF(#REF!="x",1,0)</f>
        <v>#REF!</v>
      </c>
      <c r="CI24" s="214" t="e">
        <f>IF(#REF!="x",1,0)</f>
        <v>#REF!</v>
      </c>
      <c r="CJ24" s="214" t="e">
        <f>IF(#REF!="x",1,0)</f>
        <v>#REF!</v>
      </c>
      <c r="CK24" s="214" t="e">
        <f>IF(#REF!="x",1,0)</f>
        <v>#REF!</v>
      </c>
      <c r="CL24" s="214" t="e">
        <f>IF(#REF!="x",1,0)</f>
        <v>#REF!</v>
      </c>
      <c r="CM24" s="214"/>
      <c r="CN24" s="214" t="e">
        <f>IF(#REF!="x",1,0)</f>
        <v>#REF!</v>
      </c>
      <c r="CO24" s="214" t="e">
        <f>IF(#REF!="x",1,0)</f>
        <v>#REF!</v>
      </c>
      <c r="CP24" s="214" t="e">
        <f>IF(#REF!="x",1,0)</f>
        <v>#REF!</v>
      </c>
      <c r="CQ24" s="214" t="e">
        <f>IF(#REF!="x",1,0)</f>
        <v>#REF!</v>
      </c>
      <c r="CR24" s="214" t="e">
        <f>IF(#REF!="x",1,0)</f>
        <v>#REF!</v>
      </c>
      <c r="CS24" s="214"/>
      <c r="CT24" s="214" t="e">
        <f>IF(#REF!="x",1,0)</f>
        <v>#REF!</v>
      </c>
      <c r="CU24" s="214" t="e">
        <f>IF(#REF!="x",1,0)</f>
        <v>#REF!</v>
      </c>
      <c r="CV24" s="214" t="e">
        <f>IF(#REF!="x",1,0)</f>
        <v>#REF!</v>
      </c>
      <c r="CW24" s="214" t="e">
        <f>IF(#REF!="x",1,0)</f>
        <v>#REF!</v>
      </c>
      <c r="CX24" s="214" t="e">
        <f>IF(#REF!="x",1,0)</f>
        <v>#REF!</v>
      </c>
      <c r="CY24" s="214"/>
      <c r="CZ24" s="214" t="e">
        <f>IF(#REF!="x",1,0)</f>
        <v>#REF!</v>
      </c>
      <c r="DA24" s="214" t="e">
        <f>IF(#REF!="x",1,0)</f>
        <v>#REF!</v>
      </c>
      <c r="DB24" s="214" t="e">
        <f>IF(#REF!="x",1,0)</f>
        <v>#REF!</v>
      </c>
      <c r="DC24" s="214" t="e">
        <f>IF(#REF!="x",1,0)</f>
        <v>#REF!</v>
      </c>
      <c r="DD24" s="214" t="e">
        <f>IF(#REF!="x",1,0)</f>
        <v>#REF!</v>
      </c>
      <c r="DE24" s="214"/>
      <c r="DF24" s="214" t="e">
        <f>IF(#REF!="x",1,0)</f>
        <v>#REF!</v>
      </c>
      <c r="DG24" s="214" t="e">
        <f>IF(#REF!="x",1,0)</f>
        <v>#REF!</v>
      </c>
      <c r="DH24" s="214" t="e">
        <f>IF(#REF!="x",1,0)</f>
        <v>#REF!</v>
      </c>
      <c r="DI24" s="214" t="e">
        <f>IF(#REF!="x",1,0)</f>
        <v>#REF!</v>
      </c>
      <c r="DJ24" s="214" t="e">
        <f>IF(#REF!="x",1,0)</f>
        <v>#REF!</v>
      </c>
      <c r="DK24" s="214"/>
      <c r="DL24" s="214" t="e">
        <f>IF(#REF!="x",1,0)</f>
        <v>#REF!</v>
      </c>
      <c r="DM24" s="214" t="e">
        <f>IF(#REF!="x",1,0)</f>
        <v>#REF!</v>
      </c>
      <c r="DN24" s="214" t="e">
        <f>IF(#REF!="x",1,0)</f>
        <v>#REF!</v>
      </c>
      <c r="DO24" s="214" t="e">
        <f>IF(#REF!="x",1,0)</f>
        <v>#REF!</v>
      </c>
      <c r="DP24" s="214" t="e">
        <f>IF(#REF!="x",1,0)</f>
        <v>#REF!</v>
      </c>
      <c r="DQ24" s="214"/>
      <c r="DR24" s="214" t="e">
        <f>IF(#REF!="x",1,0)</f>
        <v>#REF!</v>
      </c>
      <c r="DS24" s="214" t="e">
        <f>IF(#REF!="x",1,0)</f>
        <v>#REF!</v>
      </c>
      <c r="DT24" s="214" t="e">
        <f>IF(#REF!="x",1,0)</f>
        <v>#REF!</v>
      </c>
      <c r="DU24" s="214" t="e">
        <f>IF(#REF!="x",1,0)</f>
        <v>#REF!</v>
      </c>
      <c r="DV24" s="214" t="e">
        <f>IF(#REF!="x",1,0)</f>
        <v>#REF!</v>
      </c>
      <c r="DW24" s="214"/>
      <c r="DX24" s="214" t="e">
        <f>IF(#REF!="x",1,0)</f>
        <v>#REF!</v>
      </c>
      <c r="DY24" s="214" t="e">
        <f>IF(#REF!="x",1,0)</f>
        <v>#REF!</v>
      </c>
      <c r="DZ24" s="214" t="e">
        <f>IF(#REF!="x",1,0)</f>
        <v>#REF!</v>
      </c>
      <c r="EA24" s="214" t="e">
        <f>IF(#REF!="x",1,0)</f>
        <v>#REF!</v>
      </c>
      <c r="EB24" s="214" t="e">
        <f>IF(#REF!="x",1,0)</f>
        <v>#REF!</v>
      </c>
      <c r="EC24" s="214"/>
      <c r="ED24" s="214" t="e">
        <f>IF(#REF!="x",1,0)</f>
        <v>#REF!</v>
      </c>
      <c r="EE24" s="214" t="e">
        <f>IF(#REF!="x",1,0)</f>
        <v>#REF!</v>
      </c>
      <c r="EF24" s="214" t="e">
        <f>IF(#REF!="x",1,0)</f>
        <v>#REF!</v>
      </c>
      <c r="EG24" s="214" t="e">
        <f>IF(#REF!="x",1,0)</f>
        <v>#REF!</v>
      </c>
      <c r="EH24" s="214" t="e">
        <f>IF(#REF!="x",1,0)</f>
        <v>#REF!</v>
      </c>
      <c r="EI24" s="214"/>
      <c r="EJ24" s="214" t="e">
        <f>IF(#REF!="x",1,0)</f>
        <v>#REF!</v>
      </c>
      <c r="EK24" s="214" t="e">
        <f>IF(#REF!="x",1,0)</f>
        <v>#REF!</v>
      </c>
      <c r="EL24" s="214" t="e">
        <f>IF(#REF!="x",1,0)</f>
        <v>#REF!</v>
      </c>
      <c r="EM24" s="214" t="e">
        <f>IF(#REF!="x",1,0)</f>
        <v>#REF!</v>
      </c>
      <c r="EN24" s="214" t="e">
        <f>IF(#REF!="x",1,0)</f>
        <v>#REF!</v>
      </c>
      <c r="EO24" s="214"/>
      <c r="EP24" s="214"/>
      <c r="EQ24" s="214"/>
      <c r="ER24" s="214"/>
      <c r="ES24" s="214" t="e">
        <f>#REF!</f>
        <v>#REF!</v>
      </c>
      <c r="ET24" s="214" t="e">
        <f>IF(#REF!="correct",1,0)</f>
        <v>#REF!</v>
      </c>
      <c r="EU24" s="214" t="e">
        <f>IF(#REF!="correct",1,0)</f>
        <v>#REF!</v>
      </c>
      <c r="EV24" s="214" t="e">
        <f>IF(#REF!="correct",1,0)</f>
        <v>#REF!</v>
      </c>
      <c r="EW24" s="214" t="e">
        <f>IF(#REF!="correct",1,0)</f>
        <v>#REF!</v>
      </c>
      <c r="EX24" s="214" t="e">
        <f>IF(#REF!="correct",1,0)</f>
        <v>#REF!</v>
      </c>
      <c r="EY24" s="214" t="e">
        <f>IF(#REF!="correct",1,0)</f>
        <v>#REF!</v>
      </c>
      <c r="EZ24" s="214" t="e">
        <f>IF(#REF!="correct",1,0)</f>
        <v>#REF!</v>
      </c>
      <c r="FA24" s="214" t="e">
        <f>IF(#REF!="correct",1,0)</f>
        <v>#REF!</v>
      </c>
      <c r="FB24" s="214" t="e">
        <f>IF(#REF!="correct",1,0)</f>
        <v>#REF!</v>
      </c>
      <c r="FC24" s="214" t="e">
        <f>IF(#REF!="correct",1,0)</f>
        <v>#REF!</v>
      </c>
      <c r="FD24" s="214" t="e">
        <f>IF(#REF!="correct",1,0)</f>
        <v>#REF!</v>
      </c>
      <c r="FE24" s="214" t="e">
        <f>IF(#REF!="correct",1,0)</f>
        <v>#REF!</v>
      </c>
      <c r="FF24" s="214" t="e">
        <f>IF(#REF!="correct",1,0)</f>
        <v>#REF!</v>
      </c>
      <c r="FG24" s="214" t="e">
        <f>IF(#REF!="correct",1,0)</f>
        <v>#REF!</v>
      </c>
      <c r="FH24" s="214" t="e">
        <f>IF(#REF!="correct",1,0)</f>
        <v>#REF!</v>
      </c>
      <c r="FI24" s="214" t="e">
        <f>IF(#REF!="correct",1,0)</f>
        <v>#REF!</v>
      </c>
      <c r="FJ24" s="214" t="e">
        <f>IF(#REF!="correct",1,0)</f>
        <v>#REF!</v>
      </c>
      <c r="FK24" s="214" t="e">
        <f>IF(#REF!="correct",1,0)</f>
        <v>#REF!</v>
      </c>
      <c r="FL24" s="214" t="e">
        <f>IF(#REF!="correct",1,0)</f>
        <v>#REF!</v>
      </c>
      <c r="FM24" s="214" t="e">
        <f>IF(#REF!="correct",1,0)</f>
        <v>#REF!</v>
      </c>
      <c r="FN24" s="214" t="e">
        <f>#REF!</f>
        <v>#REF!</v>
      </c>
      <c r="FO24" s="214"/>
      <c r="FP24" s="214"/>
      <c r="FQ24" s="214" t="e">
        <f>#REF!</f>
        <v>#REF!</v>
      </c>
      <c r="FR24" s="214"/>
      <c r="FS24" s="214"/>
      <c r="FT24" s="214" t="e">
        <f>#REF!</f>
        <v>#REF!</v>
      </c>
      <c r="FU24" s="214"/>
      <c r="FV24" s="214" t="e">
        <f>IF(#REF!="correct",1,0)</f>
        <v>#REF!</v>
      </c>
      <c r="FW24" s="214" t="e">
        <f>IF(#REF!="correct",1,0)</f>
        <v>#REF!</v>
      </c>
      <c r="FX24" s="214" t="e">
        <f>IF(#REF!="correct",1,0)</f>
        <v>#REF!</v>
      </c>
      <c r="FY24" s="214" t="e">
        <f>IF(#REF!="correct",1,0)</f>
        <v>#REF!</v>
      </c>
      <c r="FZ24" s="214" t="e">
        <f>IF(#REF!=36,1,0)</f>
        <v>#REF!</v>
      </c>
      <c r="GA24" s="214" t="e">
        <f>IF(#REF!=34,1,0)</f>
        <v>#REF!</v>
      </c>
      <c r="GB24" s="214" t="e">
        <f>IF(#REF!=60,1,0)</f>
        <v>#REF!</v>
      </c>
      <c r="GC24" s="214" t="e">
        <f>IF(#REF!=70,1,0)</f>
        <v>#REF!</v>
      </c>
      <c r="GD24" s="214" t="e">
        <f>IF(OR(#REF!=80,#REF!=81),1,0)</f>
        <v>#REF!</v>
      </c>
      <c r="GE24" s="214" t="e">
        <f>IF(OR(#REF!=82,#REF!=83),1,0)</f>
        <v>#REF!</v>
      </c>
      <c r="GF24" s="214" t="e">
        <f>IF(OR(#REF!=10,#REF!=12),1,0)</f>
        <v>#REF!</v>
      </c>
      <c r="GG24" s="214" t="e">
        <f>IF(OR(#REF!=40,#REF!=41),1,0)</f>
        <v>#REF!</v>
      </c>
      <c r="GH24" s="214" t="e">
        <f>IF(OR(#REF!=45,#REF!=46),1,0)</f>
        <v>#REF!</v>
      </c>
      <c r="GI24" s="214" t="e">
        <f>IF(OR(#REF!=38,#REF!=39),1,0)</f>
        <v>#REF!</v>
      </c>
      <c r="GJ24" s="214" t="e">
        <f>IF(OR(#REF!=32,#REF!=35,#REF!=37),1,0)</f>
        <v>#REF!</v>
      </c>
      <c r="GK24" s="214" t="e">
        <f>IF(OR(#REF!=14,#REF!=15),1,0)</f>
        <v>#REF!</v>
      </c>
      <c r="GL24" s="214" t="e">
        <f>IF(OR(#REF!=23,#REF!=24),1,0)</f>
        <v>#REF!</v>
      </c>
      <c r="GM24" s="214" t="e">
        <f>IF(OR(#REF!=27,#REF!=28),1,0)</f>
        <v>#REF!</v>
      </c>
      <c r="GN24" s="214" t="e">
        <f>IF(OR(#REF!=40,#REF!=42),1,0)</f>
        <v>#REF!</v>
      </c>
      <c r="GO24" s="214" t="e">
        <f>IF(#REF!="correct",1,0)</f>
        <v>#REF!</v>
      </c>
      <c r="GP24" s="214" t="e">
        <f>IF(#REF!="correct",1,0)</f>
        <v>#REF!</v>
      </c>
      <c r="GQ24" s="214" t="e">
        <f>IF(#REF!="correct",1,0)</f>
        <v>#REF!</v>
      </c>
      <c r="GR24" s="214" t="e">
        <f>IF(#REF!="correct",1,0)</f>
        <v>#REF!</v>
      </c>
      <c r="GS24" s="214" t="e">
        <f>IF(#REF!="correct",1,0)</f>
        <v>#REF!</v>
      </c>
      <c r="GT24" s="214" t="e">
        <f>IF(#REF!="correct",1,0)</f>
        <v>#REF!</v>
      </c>
      <c r="GU24" s="214" t="e">
        <f>IF(#REF!="correct",1,0)</f>
        <v>#REF!</v>
      </c>
      <c r="GV24" s="214" t="e">
        <f>IF(#REF!="correct",1,0)</f>
        <v>#REF!</v>
      </c>
      <c r="GW24" s="214" t="e">
        <f>IF(#REF!="correct",1,0)</f>
        <v>#REF!</v>
      </c>
      <c r="GX24" s="214" t="e">
        <f>IF(#REF!="correct",1,0)</f>
        <v>#REF!</v>
      </c>
      <c r="GY24" s="214" t="e">
        <f>IF(#REF!="correct",1,0)</f>
        <v>#REF!</v>
      </c>
      <c r="GZ24" s="214" t="e">
        <f>IF(#REF!="correct",1,0)</f>
        <v>#REF!</v>
      </c>
      <c r="HA24" s="214" t="e">
        <f>IF(#REF!="correct",1,0)</f>
        <v>#REF!</v>
      </c>
      <c r="HB24" s="214" t="e">
        <f>IF(#REF!="correct",1,0)</f>
        <v>#REF!</v>
      </c>
      <c r="HC24" s="214" t="e">
        <f>IF(#REF!="correct",1,0)</f>
        <v>#REF!</v>
      </c>
      <c r="HD24" s="214" t="e">
        <f>IF(#REF!="correct",1,0)</f>
        <v>#REF!</v>
      </c>
      <c r="HE24" s="214" t="e">
        <f>IF(#REF!="correct",1,0)</f>
        <v>#REF!</v>
      </c>
      <c r="HF24" s="214" t="e">
        <f>IF(#REF!="correct",1,0)</f>
        <v>#REF!</v>
      </c>
      <c r="HG24" s="214" t="e">
        <f>IF(#REF!="correct",1,0)</f>
        <v>#REF!</v>
      </c>
      <c r="HH24" s="214" t="e">
        <f>IF(#REF!="correct",1,0)</f>
        <v>#REF!</v>
      </c>
      <c r="HI24" s="214" t="e">
        <f>IF(#REF!="correct",1,0)</f>
        <v>#REF!</v>
      </c>
      <c r="HJ24" s="214" t="e">
        <f>IF(#REF!="correct",1,0)</f>
        <v>#REF!</v>
      </c>
      <c r="HK24" s="214" t="e">
        <f>IF(#REF!="correct",1,0)</f>
        <v>#REF!</v>
      </c>
      <c r="HL24" s="214" t="e">
        <f>IF(#REF!="correct",1,0)</f>
        <v>#REF!</v>
      </c>
      <c r="HM24" s="214" t="e">
        <f>IF(#REF!="correct",1,0)</f>
        <v>#REF!</v>
      </c>
      <c r="HN24" s="214" t="e">
        <f>IF(#REF!="correct",1,0)</f>
        <v>#REF!</v>
      </c>
      <c r="HO24" s="214" t="e">
        <f>IF(#REF!="correct",1,0)</f>
        <v>#REF!</v>
      </c>
      <c r="HP24" s="214" t="e">
        <f>IF(#REF!="correct",1,0)</f>
        <v>#REF!</v>
      </c>
      <c r="HQ24" s="214" t="e">
        <f>IF(#REF!="correct",1,0)</f>
        <v>#REF!</v>
      </c>
      <c r="HR24" s="214" t="e">
        <f>IF(#REF!="correct",1,0)</f>
        <v>#REF!</v>
      </c>
      <c r="HS24" s="214" t="e">
        <f>IF(#REF!="correct",1,0)</f>
        <v>#REF!</v>
      </c>
      <c r="HT24" s="214" t="e">
        <f>IF(#REF!="correct",1,0)</f>
        <v>#REF!</v>
      </c>
      <c r="HU24" s="214" t="e">
        <f>IF(#REF!="correct",1,0)</f>
        <v>#REF!</v>
      </c>
      <c r="HV24" s="214" t="e">
        <f>IF(#REF!="correct",1,0)</f>
        <v>#REF!</v>
      </c>
      <c r="HW24" s="214" t="e">
        <f>IF(#REF!="correct",1,0)</f>
        <v>#REF!</v>
      </c>
      <c r="HX24" s="214" t="e">
        <f>IF(#REF!="correct",1,0)</f>
        <v>#REF!</v>
      </c>
      <c r="HY24" s="214" t="e">
        <f>IF(#REF!="correct",1,0)</f>
        <v>#REF!</v>
      </c>
      <c r="HZ24" s="214" t="e">
        <f>IF(#REF!="correct",1,0)</f>
        <v>#REF!</v>
      </c>
      <c r="IA24" s="214" t="e">
        <f>IF(#REF!="correct",1,0)</f>
        <v>#REF!</v>
      </c>
    </row>
    <row r="25" spans="1:235">
      <c r="A25" s="47">
        <f>Classe!B32</f>
        <v>0</v>
      </c>
      <c r="B25" s="47">
        <f>Classe!C32</f>
        <v>0</v>
      </c>
      <c r="C25" s="214" t="e">
        <f>IF(#REF!=3,1,0)</f>
        <v>#REF!</v>
      </c>
      <c r="D25" s="214" t="e">
        <f>IF(#REF!=4,1,0)</f>
        <v>#REF!</v>
      </c>
      <c r="E25" s="214" t="e">
        <f>IF(#REF!=2,1,0)</f>
        <v>#REF!</v>
      </c>
      <c r="F25" s="214" t="e">
        <f>IF(#REF!=1,1,0)</f>
        <v>#REF!</v>
      </c>
      <c r="G25" s="214" t="e">
        <f>IF(#REF!=4,1,0)</f>
        <v>#REF!</v>
      </c>
      <c r="H25" s="214" t="e">
        <f>IF(#REF!=1,1,0)</f>
        <v>#REF!</v>
      </c>
      <c r="I25" s="214" t="e">
        <f>IF(#REF!=2,1,0)</f>
        <v>#REF!</v>
      </c>
      <c r="J25" s="214" t="e">
        <f>IF(#REF!=3,1,0)</f>
        <v>#REF!</v>
      </c>
      <c r="K25" s="214" t="e">
        <f>IF(#REF!=1,1,0)</f>
        <v>#REF!</v>
      </c>
      <c r="L25" s="214" t="e">
        <f>IF(#REF!=1,1,0)</f>
        <v>#REF!</v>
      </c>
      <c r="M25" s="214" t="e">
        <f>IF(#REF!=4,1,0)</f>
        <v>#REF!</v>
      </c>
      <c r="N25" s="214" t="e">
        <f>IF(#REF!=3,1,0)</f>
        <v>#REF!</v>
      </c>
      <c r="O25" s="214" t="e">
        <f>IF(#REF!=3,1,0)</f>
        <v>#REF!</v>
      </c>
      <c r="P25" s="214" t="e">
        <f>IF(#REF!=3,1,0)</f>
        <v>#REF!</v>
      </c>
      <c r="Q25" s="214" t="e">
        <f>IF(#REF!="recette",1,0)</f>
        <v>#REF!</v>
      </c>
      <c r="R25" s="214" t="e">
        <f>IF(#REF!="tarte aux pommes",1,0)</f>
        <v>#REF!</v>
      </c>
      <c r="S25" s="214" t="e">
        <f>IF(#REF!="compote",1,0)</f>
        <v>#REF!</v>
      </c>
      <c r="T25" s="214" t="e">
        <f>IF(#REF!="four",1,0)</f>
        <v>#REF!</v>
      </c>
      <c r="U25" s="214" t="e">
        <f>IF(#REF!="correct",1,0)</f>
        <v>#REF!</v>
      </c>
      <c r="V25" s="214" t="e">
        <f>IF(#REF!="correct",1,0)</f>
        <v>#REF!</v>
      </c>
      <c r="W25" s="214" t="e">
        <f>IF(#REF!="correct",1,0)</f>
        <v>#REF!</v>
      </c>
      <c r="X25" s="214" t="e">
        <f>IF(#REF!="correct",1,0)</f>
        <v>#REF!</v>
      </c>
      <c r="Y25" s="214" t="e">
        <f>IF(#REF!="correct",1,0)</f>
        <v>#REF!</v>
      </c>
      <c r="Z25" s="214" t="e">
        <f>IF(#REF!="correct",1,0)</f>
        <v>#REF!</v>
      </c>
      <c r="AA25" s="214" t="e">
        <f>IF(#REF!="correct",1,0)</f>
        <v>#REF!</v>
      </c>
      <c r="AB25" s="214" t="e">
        <f>IF(#REF!="correct",1,0)</f>
        <v>#REF!</v>
      </c>
      <c r="AC25" s="214" t="e">
        <f>IF(#REF!="correct",1,0)</f>
        <v>#REF!</v>
      </c>
      <c r="AD25" s="214" t="e">
        <f>IF(#REF!="correct",1,0)</f>
        <v>#REF!</v>
      </c>
      <c r="AE25" s="214" t="e">
        <f>IF(#REF!="correct",1,0)</f>
        <v>#REF!</v>
      </c>
      <c r="AF25" s="214" t="e">
        <f>IF(#REF!="correct",1,0)</f>
        <v>#REF!</v>
      </c>
      <c r="AG25" s="214" t="e">
        <f>IF(#REF!="correct",1,0)</f>
        <v>#REF!</v>
      </c>
      <c r="AH25" s="214" t="e">
        <f>IF(#REF!="correct",1,0)</f>
        <v>#REF!</v>
      </c>
      <c r="AI25" s="214" t="e">
        <f>IF(#REF!="correct",1,0)</f>
        <v>#REF!</v>
      </c>
      <c r="AJ25" s="214" t="e">
        <f>IF(#REF!="correct",1,0)</f>
        <v>#REF!</v>
      </c>
      <c r="AK25" s="214" t="e">
        <f>#REF!</f>
        <v>#REF!</v>
      </c>
      <c r="AL25" s="214"/>
      <c r="AM25" s="214" t="e">
        <f>IF(#REF!=1,1,0)</f>
        <v>#REF!</v>
      </c>
      <c r="AN25" s="214" t="e">
        <f>IF(#REF!=2,1,0)</f>
        <v>#REF!</v>
      </c>
      <c r="AO25" s="214" t="e">
        <f>IF(#REF!=2,1,0)</f>
        <v>#REF!</v>
      </c>
      <c r="AP25" s="214" t="e">
        <f>IF(#REF!=2,1,0)</f>
        <v>#REF!</v>
      </c>
      <c r="AQ25" s="214" t="e">
        <f>IF(#REF!=2,1,0)</f>
        <v>#REF!</v>
      </c>
      <c r="AR25" s="214" t="e">
        <f>IF(#REF!=3,1,0)</f>
        <v>#REF!</v>
      </c>
      <c r="AS25" s="214" t="e">
        <f>IF(#REF!=2,1,0)</f>
        <v>#REF!</v>
      </c>
      <c r="AT25" s="214" t="e">
        <f>IF(#REF!=1,1,0)</f>
        <v>#REF!</v>
      </c>
      <c r="AU25" s="214" t="e">
        <f>IF(#REF!=3,1,0)</f>
        <v>#REF!</v>
      </c>
      <c r="AV25" s="214" t="e">
        <f>IF(#REF!=4,1,0)</f>
        <v>#REF!</v>
      </c>
      <c r="AW25" s="214" t="e">
        <f>IF(#REF!=4,1,0)</f>
        <v>#REF!</v>
      </c>
      <c r="AX25" s="214" t="e">
        <f>IF(#REF!=1,1,0)</f>
        <v>#REF!</v>
      </c>
      <c r="AY25" s="214" t="e">
        <f>IF(#REF!=2,1,0)</f>
        <v>#REF!</v>
      </c>
      <c r="AZ25" s="214" t="e">
        <f>IF(#REF!=1,1,0)</f>
        <v>#REF!</v>
      </c>
      <c r="BA25" s="214" t="e">
        <f>IF(#REF!=2,1,0)</f>
        <v>#REF!</v>
      </c>
      <c r="BB25" s="214" t="e">
        <f>IF(#REF!="obligatoire",1,0)</f>
        <v>#REF!</v>
      </c>
      <c r="BC25" s="214" t="e">
        <f>IF(#REF!="plusieurs cycles",1,0)</f>
        <v>#REF!</v>
      </c>
      <c r="BD25" s="214" t="e">
        <f>IF(#REF!="cerveau",1,0)</f>
        <v>#REF!</v>
      </c>
      <c r="BE25" s="214" t="e">
        <f>IF(#REF!="énergie",1,0)</f>
        <v>#REF!</v>
      </c>
      <c r="BF25" s="214" t="e">
        <f>IF(#REF!="chez eux",1,0)</f>
        <v>#REF!</v>
      </c>
      <c r="BG25" s="214" t="e">
        <f>IF(#REF!="après-midi",1,0)</f>
        <v>#REF!</v>
      </c>
      <c r="BH25" s="214" t="e">
        <f>IF(#REF!="barrage",1,0)</f>
        <v>#REF!</v>
      </c>
      <c r="BI25" s="214" t="e">
        <f>IF(#REF!="se baigner",1,0)</f>
        <v>#REF!</v>
      </c>
      <c r="BJ25" s="214" t="e">
        <f>IF(#REF!="correct",1,0)</f>
        <v>#REF!</v>
      </c>
      <c r="BK25" s="214" t="e">
        <f>IF(#REF!="correct",1,0)</f>
        <v>#REF!</v>
      </c>
      <c r="BL25" s="214" t="e">
        <f>IF(#REF!="correct",1,0)</f>
        <v>#REF!</v>
      </c>
      <c r="BM25" s="214" t="e">
        <f>IF(#REF!="correct",1,0)</f>
        <v>#REF!</v>
      </c>
      <c r="BN25" s="214" t="e">
        <f>IF(#REF!="correct",1,0)</f>
        <v>#REF!</v>
      </c>
      <c r="BO25" s="214" t="e">
        <f>IF(#REF!="correct",1,0)</f>
        <v>#REF!</v>
      </c>
      <c r="BP25" s="214" t="e">
        <f>IF(#REF!="correct",1,0)</f>
        <v>#REF!</v>
      </c>
      <c r="BQ25" s="214" t="e">
        <f>IF(#REF!="correct",1,0)</f>
        <v>#REF!</v>
      </c>
      <c r="BR25" s="214" t="e">
        <f>IF(#REF!="correct",1,0)</f>
        <v>#REF!</v>
      </c>
      <c r="BS25" s="214" t="e">
        <f>IF(#REF!="correct",1,0)</f>
        <v>#REF!</v>
      </c>
      <c r="BT25" s="214" t="e">
        <f>IF(#REF!="correct",1,0)</f>
        <v>#REF!</v>
      </c>
      <c r="BU25" s="214"/>
      <c r="BV25" s="214" t="e">
        <f>IF(#REF!="x",1,0)</f>
        <v>#REF!</v>
      </c>
      <c r="BW25" s="214" t="e">
        <f>IF(#REF!="x",1,0)</f>
        <v>#REF!</v>
      </c>
      <c r="BX25" s="214" t="e">
        <f>IF(#REF!="x",1,0)</f>
        <v>#REF!</v>
      </c>
      <c r="BY25" s="214" t="e">
        <f>IF(#REF!="x",1,0)</f>
        <v>#REF!</v>
      </c>
      <c r="BZ25" s="214" t="e">
        <f>IF(#REF!="x",1,0)</f>
        <v>#REF!</v>
      </c>
      <c r="CA25" s="214"/>
      <c r="CB25" s="214" t="e">
        <f>IF(#REF!="x",1,0)</f>
        <v>#REF!</v>
      </c>
      <c r="CC25" s="214" t="e">
        <f>IF(#REF!="x",1,0)</f>
        <v>#REF!</v>
      </c>
      <c r="CD25" s="214" t="e">
        <f>IF(#REF!="x",1,0)</f>
        <v>#REF!</v>
      </c>
      <c r="CE25" s="214" t="e">
        <f>IF(#REF!="x",1,0)</f>
        <v>#REF!</v>
      </c>
      <c r="CF25" s="214" t="e">
        <f>IF(#REF!="x",1,0)</f>
        <v>#REF!</v>
      </c>
      <c r="CG25" s="214"/>
      <c r="CH25" s="214" t="e">
        <f>IF(#REF!="x",1,0)</f>
        <v>#REF!</v>
      </c>
      <c r="CI25" s="214" t="e">
        <f>IF(#REF!="x",1,0)</f>
        <v>#REF!</v>
      </c>
      <c r="CJ25" s="214" t="e">
        <f>IF(#REF!="x",1,0)</f>
        <v>#REF!</v>
      </c>
      <c r="CK25" s="214" t="e">
        <f>IF(#REF!="x",1,0)</f>
        <v>#REF!</v>
      </c>
      <c r="CL25" s="214" t="e">
        <f>IF(#REF!="x",1,0)</f>
        <v>#REF!</v>
      </c>
      <c r="CM25" s="214"/>
      <c r="CN25" s="214" t="e">
        <f>IF(#REF!="x",1,0)</f>
        <v>#REF!</v>
      </c>
      <c r="CO25" s="214" t="e">
        <f>IF(#REF!="x",1,0)</f>
        <v>#REF!</v>
      </c>
      <c r="CP25" s="214" t="e">
        <f>IF(#REF!="x",1,0)</f>
        <v>#REF!</v>
      </c>
      <c r="CQ25" s="214" t="e">
        <f>IF(#REF!="x",1,0)</f>
        <v>#REF!</v>
      </c>
      <c r="CR25" s="214" t="e">
        <f>IF(#REF!="x",1,0)</f>
        <v>#REF!</v>
      </c>
      <c r="CS25" s="214"/>
      <c r="CT25" s="214" t="e">
        <f>IF(#REF!="x",1,0)</f>
        <v>#REF!</v>
      </c>
      <c r="CU25" s="214" t="e">
        <f>IF(#REF!="x",1,0)</f>
        <v>#REF!</v>
      </c>
      <c r="CV25" s="214" t="e">
        <f>IF(#REF!="x",1,0)</f>
        <v>#REF!</v>
      </c>
      <c r="CW25" s="214" t="e">
        <f>IF(#REF!="x",1,0)</f>
        <v>#REF!</v>
      </c>
      <c r="CX25" s="214" t="e">
        <f>IF(#REF!="x",1,0)</f>
        <v>#REF!</v>
      </c>
      <c r="CY25" s="214"/>
      <c r="CZ25" s="214" t="e">
        <f>IF(#REF!="x",1,0)</f>
        <v>#REF!</v>
      </c>
      <c r="DA25" s="214" t="e">
        <f>IF(#REF!="x",1,0)</f>
        <v>#REF!</v>
      </c>
      <c r="DB25" s="214" t="e">
        <f>IF(#REF!="x",1,0)</f>
        <v>#REF!</v>
      </c>
      <c r="DC25" s="214" t="e">
        <f>IF(#REF!="x",1,0)</f>
        <v>#REF!</v>
      </c>
      <c r="DD25" s="214" t="e">
        <f>IF(#REF!="x",1,0)</f>
        <v>#REF!</v>
      </c>
      <c r="DE25" s="214"/>
      <c r="DF25" s="214" t="e">
        <f>IF(#REF!="x",1,0)</f>
        <v>#REF!</v>
      </c>
      <c r="DG25" s="214" t="e">
        <f>IF(#REF!="x",1,0)</f>
        <v>#REF!</v>
      </c>
      <c r="DH25" s="214" t="e">
        <f>IF(#REF!="x",1,0)</f>
        <v>#REF!</v>
      </c>
      <c r="DI25" s="214" t="e">
        <f>IF(#REF!="x",1,0)</f>
        <v>#REF!</v>
      </c>
      <c r="DJ25" s="214" t="e">
        <f>IF(#REF!="x",1,0)</f>
        <v>#REF!</v>
      </c>
      <c r="DK25" s="214"/>
      <c r="DL25" s="214" t="e">
        <f>IF(#REF!="x",1,0)</f>
        <v>#REF!</v>
      </c>
      <c r="DM25" s="214" t="e">
        <f>IF(#REF!="x",1,0)</f>
        <v>#REF!</v>
      </c>
      <c r="DN25" s="214" t="e">
        <f>IF(#REF!="x",1,0)</f>
        <v>#REF!</v>
      </c>
      <c r="DO25" s="214" t="e">
        <f>IF(#REF!="x",1,0)</f>
        <v>#REF!</v>
      </c>
      <c r="DP25" s="214" t="e">
        <f>IF(#REF!="x",1,0)</f>
        <v>#REF!</v>
      </c>
      <c r="DQ25" s="214"/>
      <c r="DR25" s="214" t="e">
        <f>IF(#REF!="x",1,0)</f>
        <v>#REF!</v>
      </c>
      <c r="DS25" s="214" t="e">
        <f>IF(#REF!="x",1,0)</f>
        <v>#REF!</v>
      </c>
      <c r="DT25" s="214" t="e">
        <f>IF(#REF!="x",1,0)</f>
        <v>#REF!</v>
      </c>
      <c r="DU25" s="214" t="e">
        <f>IF(#REF!="x",1,0)</f>
        <v>#REF!</v>
      </c>
      <c r="DV25" s="214" t="e">
        <f>IF(#REF!="x",1,0)</f>
        <v>#REF!</v>
      </c>
      <c r="DW25" s="214"/>
      <c r="DX25" s="214" t="e">
        <f>IF(#REF!="x",1,0)</f>
        <v>#REF!</v>
      </c>
      <c r="DY25" s="214" t="e">
        <f>IF(#REF!="x",1,0)</f>
        <v>#REF!</v>
      </c>
      <c r="DZ25" s="214" t="e">
        <f>IF(#REF!="x",1,0)</f>
        <v>#REF!</v>
      </c>
      <c r="EA25" s="214" t="e">
        <f>IF(#REF!="x",1,0)</f>
        <v>#REF!</v>
      </c>
      <c r="EB25" s="214" t="e">
        <f>IF(#REF!="x",1,0)</f>
        <v>#REF!</v>
      </c>
      <c r="EC25" s="214"/>
      <c r="ED25" s="214" t="e">
        <f>IF(#REF!="x",1,0)</f>
        <v>#REF!</v>
      </c>
      <c r="EE25" s="214" t="e">
        <f>IF(#REF!="x",1,0)</f>
        <v>#REF!</v>
      </c>
      <c r="EF25" s="214" t="e">
        <f>IF(#REF!="x",1,0)</f>
        <v>#REF!</v>
      </c>
      <c r="EG25" s="214" t="e">
        <f>IF(#REF!="x",1,0)</f>
        <v>#REF!</v>
      </c>
      <c r="EH25" s="214" t="e">
        <f>IF(#REF!="x",1,0)</f>
        <v>#REF!</v>
      </c>
      <c r="EI25" s="214"/>
      <c r="EJ25" s="214" t="e">
        <f>IF(#REF!="x",1,0)</f>
        <v>#REF!</v>
      </c>
      <c r="EK25" s="214" t="e">
        <f>IF(#REF!="x",1,0)</f>
        <v>#REF!</v>
      </c>
      <c r="EL25" s="214" t="e">
        <f>IF(#REF!="x",1,0)</f>
        <v>#REF!</v>
      </c>
      <c r="EM25" s="214" t="e">
        <f>IF(#REF!="x",1,0)</f>
        <v>#REF!</v>
      </c>
      <c r="EN25" s="214" t="e">
        <f>IF(#REF!="x",1,0)</f>
        <v>#REF!</v>
      </c>
      <c r="EO25" s="214"/>
      <c r="EP25" s="214"/>
      <c r="EQ25" s="214"/>
      <c r="ER25" s="214"/>
      <c r="ES25" s="214" t="e">
        <f>#REF!</f>
        <v>#REF!</v>
      </c>
      <c r="ET25" s="214" t="e">
        <f>IF(#REF!="correct",1,0)</f>
        <v>#REF!</v>
      </c>
      <c r="EU25" s="214" t="e">
        <f>IF(#REF!="correct",1,0)</f>
        <v>#REF!</v>
      </c>
      <c r="EV25" s="214" t="e">
        <f>IF(#REF!="correct",1,0)</f>
        <v>#REF!</v>
      </c>
      <c r="EW25" s="214" t="e">
        <f>IF(#REF!="correct",1,0)</f>
        <v>#REF!</v>
      </c>
      <c r="EX25" s="214" t="e">
        <f>IF(#REF!="correct",1,0)</f>
        <v>#REF!</v>
      </c>
      <c r="EY25" s="214" t="e">
        <f>IF(#REF!="correct",1,0)</f>
        <v>#REF!</v>
      </c>
      <c r="EZ25" s="214" t="e">
        <f>IF(#REF!="correct",1,0)</f>
        <v>#REF!</v>
      </c>
      <c r="FA25" s="214" t="e">
        <f>IF(#REF!="correct",1,0)</f>
        <v>#REF!</v>
      </c>
      <c r="FB25" s="214" t="e">
        <f>IF(#REF!="correct",1,0)</f>
        <v>#REF!</v>
      </c>
      <c r="FC25" s="214" t="e">
        <f>IF(#REF!="correct",1,0)</f>
        <v>#REF!</v>
      </c>
      <c r="FD25" s="214" t="e">
        <f>IF(#REF!="correct",1,0)</f>
        <v>#REF!</v>
      </c>
      <c r="FE25" s="214" t="e">
        <f>IF(#REF!="correct",1,0)</f>
        <v>#REF!</v>
      </c>
      <c r="FF25" s="214" t="e">
        <f>IF(#REF!="correct",1,0)</f>
        <v>#REF!</v>
      </c>
      <c r="FG25" s="214" t="e">
        <f>IF(#REF!="correct",1,0)</f>
        <v>#REF!</v>
      </c>
      <c r="FH25" s="214" t="e">
        <f>IF(#REF!="correct",1,0)</f>
        <v>#REF!</v>
      </c>
      <c r="FI25" s="214" t="e">
        <f>IF(#REF!="correct",1,0)</f>
        <v>#REF!</v>
      </c>
      <c r="FJ25" s="214" t="e">
        <f>IF(#REF!="correct",1,0)</f>
        <v>#REF!</v>
      </c>
      <c r="FK25" s="214" t="e">
        <f>IF(#REF!="correct",1,0)</f>
        <v>#REF!</v>
      </c>
      <c r="FL25" s="214" t="e">
        <f>IF(#REF!="correct",1,0)</f>
        <v>#REF!</v>
      </c>
      <c r="FM25" s="214" t="e">
        <f>IF(#REF!="correct",1,0)</f>
        <v>#REF!</v>
      </c>
      <c r="FN25" s="214" t="e">
        <f>#REF!</f>
        <v>#REF!</v>
      </c>
      <c r="FO25" s="214"/>
      <c r="FP25" s="214"/>
      <c r="FQ25" s="214" t="e">
        <f>#REF!</f>
        <v>#REF!</v>
      </c>
      <c r="FR25" s="214"/>
      <c r="FS25" s="214"/>
      <c r="FT25" s="214" t="e">
        <f>#REF!</f>
        <v>#REF!</v>
      </c>
      <c r="FU25" s="214"/>
      <c r="FV25" s="214" t="e">
        <f>IF(#REF!="correct",1,0)</f>
        <v>#REF!</v>
      </c>
      <c r="FW25" s="214" t="e">
        <f>IF(#REF!="correct",1,0)</f>
        <v>#REF!</v>
      </c>
      <c r="FX25" s="214" t="e">
        <f>IF(#REF!="correct",1,0)</f>
        <v>#REF!</v>
      </c>
      <c r="FY25" s="214" t="e">
        <f>IF(#REF!="correct",1,0)</f>
        <v>#REF!</v>
      </c>
      <c r="FZ25" s="214" t="e">
        <f>IF(#REF!=36,1,0)</f>
        <v>#REF!</v>
      </c>
      <c r="GA25" s="214" t="e">
        <f>IF(#REF!=34,1,0)</f>
        <v>#REF!</v>
      </c>
      <c r="GB25" s="214" t="e">
        <f>IF(#REF!=60,1,0)</f>
        <v>#REF!</v>
      </c>
      <c r="GC25" s="214" t="e">
        <f>IF(#REF!=70,1,0)</f>
        <v>#REF!</v>
      </c>
      <c r="GD25" s="214" t="e">
        <f>IF(OR(#REF!=80,#REF!=81),1,0)</f>
        <v>#REF!</v>
      </c>
      <c r="GE25" s="214" t="e">
        <f>IF(OR(#REF!=82,#REF!=83),1,0)</f>
        <v>#REF!</v>
      </c>
      <c r="GF25" s="214" t="e">
        <f>IF(OR(#REF!=10,#REF!=12),1,0)</f>
        <v>#REF!</v>
      </c>
      <c r="GG25" s="214" t="e">
        <f>IF(OR(#REF!=40,#REF!=41),1,0)</f>
        <v>#REF!</v>
      </c>
      <c r="GH25" s="214" t="e">
        <f>IF(OR(#REF!=45,#REF!=46),1,0)</f>
        <v>#REF!</v>
      </c>
      <c r="GI25" s="214" t="e">
        <f>IF(OR(#REF!=38,#REF!=39),1,0)</f>
        <v>#REF!</v>
      </c>
      <c r="GJ25" s="214" t="e">
        <f>IF(OR(#REF!=32,#REF!=35,#REF!=37),1,0)</f>
        <v>#REF!</v>
      </c>
      <c r="GK25" s="214" t="e">
        <f>IF(OR(#REF!=14,#REF!=15),1,0)</f>
        <v>#REF!</v>
      </c>
      <c r="GL25" s="214" t="e">
        <f>IF(OR(#REF!=23,#REF!=24),1,0)</f>
        <v>#REF!</v>
      </c>
      <c r="GM25" s="214" t="e">
        <f>IF(OR(#REF!=27,#REF!=28),1,0)</f>
        <v>#REF!</v>
      </c>
      <c r="GN25" s="214" t="e">
        <f>IF(OR(#REF!=40,#REF!=42),1,0)</f>
        <v>#REF!</v>
      </c>
      <c r="GO25" s="214" t="e">
        <f>IF(#REF!="correct",1,0)</f>
        <v>#REF!</v>
      </c>
      <c r="GP25" s="214" t="e">
        <f>IF(#REF!="correct",1,0)</f>
        <v>#REF!</v>
      </c>
      <c r="GQ25" s="214" t="e">
        <f>IF(#REF!="correct",1,0)</f>
        <v>#REF!</v>
      </c>
      <c r="GR25" s="214" t="e">
        <f>IF(#REF!="correct",1,0)</f>
        <v>#REF!</v>
      </c>
      <c r="GS25" s="214" t="e">
        <f>IF(#REF!="correct",1,0)</f>
        <v>#REF!</v>
      </c>
      <c r="GT25" s="214" t="e">
        <f>IF(#REF!="correct",1,0)</f>
        <v>#REF!</v>
      </c>
      <c r="GU25" s="214" t="e">
        <f>IF(#REF!="correct",1,0)</f>
        <v>#REF!</v>
      </c>
      <c r="GV25" s="214" t="e">
        <f>IF(#REF!="correct",1,0)</f>
        <v>#REF!</v>
      </c>
      <c r="GW25" s="214" t="e">
        <f>IF(#REF!="correct",1,0)</f>
        <v>#REF!</v>
      </c>
      <c r="GX25" s="214" t="e">
        <f>IF(#REF!="correct",1,0)</f>
        <v>#REF!</v>
      </c>
      <c r="GY25" s="214" t="e">
        <f>IF(#REF!="correct",1,0)</f>
        <v>#REF!</v>
      </c>
      <c r="GZ25" s="214" t="e">
        <f>IF(#REF!="correct",1,0)</f>
        <v>#REF!</v>
      </c>
      <c r="HA25" s="214" t="e">
        <f>IF(#REF!="correct",1,0)</f>
        <v>#REF!</v>
      </c>
      <c r="HB25" s="214" t="e">
        <f>IF(#REF!="correct",1,0)</f>
        <v>#REF!</v>
      </c>
      <c r="HC25" s="214" t="e">
        <f>IF(#REF!="correct",1,0)</f>
        <v>#REF!</v>
      </c>
      <c r="HD25" s="214" t="e">
        <f>IF(#REF!="correct",1,0)</f>
        <v>#REF!</v>
      </c>
      <c r="HE25" s="214" t="e">
        <f>IF(#REF!="correct",1,0)</f>
        <v>#REF!</v>
      </c>
      <c r="HF25" s="214" t="e">
        <f>IF(#REF!="correct",1,0)</f>
        <v>#REF!</v>
      </c>
      <c r="HG25" s="214" t="e">
        <f>IF(#REF!="correct",1,0)</f>
        <v>#REF!</v>
      </c>
      <c r="HH25" s="214" t="e">
        <f>IF(#REF!="correct",1,0)</f>
        <v>#REF!</v>
      </c>
      <c r="HI25" s="214" t="e">
        <f>IF(#REF!="correct",1,0)</f>
        <v>#REF!</v>
      </c>
      <c r="HJ25" s="214" t="e">
        <f>IF(#REF!="correct",1,0)</f>
        <v>#REF!</v>
      </c>
      <c r="HK25" s="214" t="e">
        <f>IF(#REF!="correct",1,0)</f>
        <v>#REF!</v>
      </c>
      <c r="HL25" s="214" t="e">
        <f>IF(#REF!="correct",1,0)</f>
        <v>#REF!</v>
      </c>
      <c r="HM25" s="214" t="e">
        <f>IF(#REF!="correct",1,0)</f>
        <v>#REF!</v>
      </c>
      <c r="HN25" s="214" t="e">
        <f>IF(#REF!="correct",1,0)</f>
        <v>#REF!</v>
      </c>
      <c r="HO25" s="214" t="e">
        <f>IF(#REF!="correct",1,0)</f>
        <v>#REF!</v>
      </c>
      <c r="HP25" s="214" t="e">
        <f>IF(#REF!="correct",1,0)</f>
        <v>#REF!</v>
      </c>
      <c r="HQ25" s="214" t="e">
        <f>IF(#REF!="correct",1,0)</f>
        <v>#REF!</v>
      </c>
      <c r="HR25" s="214" t="e">
        <f>IF(#REF!="correct",1,0)</f>
        <v>#REF!</v>
      </c>
      <c r="HS25" s="214" t="e">
        <f>IF(#REF!="correct",1,0)</f>
        <v>#REF!</v>
      </c>
      <c r="HT25" s="214" t="e">
        <f>IF(#REF!="correct",1,0)</f>
        <v>#REF!</v>
      </c>
      <c r="HU25" s="214" t="e">
        <f>IF(#REF!="correct",1,0)</f>
        <v>#REF!</v>
      </c>
      <c r="HV25" s="214" t="e">
        <f>IF(#REF!="correct",1,0)</f>
        <v>#REF!</v>
      </c>
      <c r="HW25" s="214" t="e">
        <f>IF(#REF!="correct",1,0)</f>
        <v>#REF!</v>
      </c>
      <c r="HX25" s="214" t="e">
        <f>IF(#REF!="correct",1,0)</f>
        <v>#REF!</v>
      </c>
      <c r="HY25" s="214" t="e">
        <f>IF(#REF!="correct",1,0)</f>
        <v>#REF!</v>
      </c>
      <c r="HZ25" s="214" t="e">
        <f>IF(#REF!="correct",1,0)</f>
        <v>#REF!</v>
      </c>
      <c r="IA25" s="214" t="e">
        <f>IF(#REF!="correct",1,0)</f>
        <v>#REF!</v>
      </c>
    </row>
    <row r="26" spans="1:235">
      <c r="A26" s="47">
        <f>Classe!B33</f>
        <v>0</v>
      </c>
      <c r="B26" s="47">
        <f>Classe!C33</f>
        <v>0</v>
      </c>
      <c r="C26" s="214" t="e">
        <f>IF(#REF!=3,1,0)</f>
        <v>#REF!</v>
      </c>
      <c r="D26" s="214" t="e">
        <f>IF(#REF!=4,1,0)</f>
        <v>#REF!</v>
      </c>
      <c r="E26" s="214" t="e">
        <f>IF(#REF!=2,1,0)</f>
        <v>#REF!</v>
      </c>
      <c r="F26" s="214" t="e">
        <f>IF(#REF!=1,1,0)</f>
        <v>#REF!</v>
      </c>
      <c r="G26" s="214" t="e">
        <f>IF(#REF!=4,1,0)</f>
        <v>#REF!</v>
      </c>
      <c r="H26" s="214" t="e">
        <f>IF(#REF!=1,1,0)</f>
        <v>#REF!</v>
      </c>
      <c r="I26" s="214" t="e">
        <f>IF(#REF!=2,1,0)</f>
        <v>#REF!</v>
      </c>
      <c r="J26" s="214" t="e">
        <f>IF(#REF!=3,1,0)</f>
        <v>#REF!</v>
      </c>
      <c r="K26" s="214" t="e">
        <f>IF(#REF!=1,1,0)</f>
        <v>#REF!</v>
      </c>
      <c r="L26" s="214" t="e">
        <f>IF(#REF!=1,1,0)</f>
        <v>#REF!</v>
      </c>
      <c r="M26" s="214" t="e">
        <f>IF(#REF!=4,1,0)</f>
        <v>#REF!</v>
      </c>
      <c r="N26" s="214" t="e">
        <f>IF(#REF!=3,1,0)</f>
        <v>#REF!</v>
      </c>
      <c r="O26" s="214" t="e">
        <f>IF(#REF!=3,1,0)</f>
        <v>#REF!</v>
      </c>
      <c r="P26" s="214" t="e">
        <f>IF(#REF!=3,1,0)</f>
        <v>#REF!</v>
      </c>
      <c r="Q26" s="214" t="e">
        <f>IF(#REF!="recette",1,0)</f>
        <v>#REF!</v>
      </c>
      <c r="R26" s="214" t="e">
        <f>IF(#REF!="tarte aux pommes",1,0)</f>
        <v>#REF!</v>
      </c>
      <c r="S26" s="214" t="e">
        <f>IF(#REF!="compote",1,0)</f>
        <v>#REF!</v>
      </c>
      <c r="T26" s="214" t="e">
        <f>IF(#REF!="four",1,0)</f>
        <v>#REF!</v>
      </c>
      <c r="U26" s="214" t="e">
        <f>IF(#REF!="correct",1,0)</f>
        <v>#REF!</v>
      </c>
      <c r="V26" s="214" t="e">
        <f>IF(#REF!="correct",1,0)</f>
        <v>#REF!</v>
      </c>
      <c r="W26" s="214" t="e">
        <f>IF(#REF!="correct",1,0)</f>
        <v>#REF!</v>
      </c>
      <c r="X26" s="214" t="e">
        <f>IF(#REF!="correct",1,0)</f>
        <v>#REF!</v>
      </c>
      <c r="Y26" s="214" t="e">
        <f>IF(#REF!="correct",1,0)</f>
        <v>#REF!</v>
      </c>
      <c r="Z26" s="214" t="e">
        <f>IF(#REF!="correct",1,0)</f>
        <v>#REF!</v>
      </c>
      <c r="AA26" s="214" t="e">
        <f>IF(#REF!="correct",1,0)</f>
        <v>#REF!</v>
      </c>
      <c r="AB26" s="214" t="e">
        <f>IF(#REF!="correct",1,0)</f>
        <v>#REF!</v>
      </c>
      <c r="AC26" s="214" t="e">
        <f>IF(#REF!="correct",1,0)</f>
        <v>#REF!</v>
      </c>
      <c r="AD26" s="214" t="e">
        <f>IF(#REF!="correct",1,0)</f>
        <v>#REF!</v>
      </c>
      <c r="AE26" s="214" t="e">
        <f>IF(#REF!="correct",1,0)</f>
        <v>#REF!</v>
      </c>
      <c r="AF26" s="214" t="e">
        <f>IF(#REF!="correct",1,0)</f>
        <v>#REF!</v>
      </c>
      <c r="AG26" s="214" t="e">
        <f>IF(#REF!="correct",1,0)</f>
        <v>#REF!</v>
      </c>
      <c r="AH26" s="214" t="e">
        <f>IF(#REF!="correct",1,0)</f>
        <v>#REF!</v>
      </c>
      <c r="AI26" s="214" t="e">
        <f>IF(#REF!="correct",1,0)</f>
        <v>#REF!</v>
      </c>
      <c r="AJ26" s="214" t="e">
        <f>IF(#REF!="correct",1,0)</f>
        <v>#REF!</v>
      </c>
      <c r="AK26" s="214" t="e">
        <f>#REF!</f>
        <v>#REF!</v>
      </c>
      <c r="AL26" s="214"/>
      <c r="AM26" s="214" t="e">
        <f>IF(#REF!=1,1,0)</f>
        <v>#REF!</v>
      </c>
      <c r="AN26" s="214" t="e">
        <f>IF(#REF!=2,1,0)</f>
        <v>#REF!</v>
      </c>
      <c r="AO26" s="214" t="e">
        <f>IF(#REF!=2,1,0)</f>
        <v>#REF!</v>
      </c>
      <c r="AP26" s="214" t="e">
        <f>IF(#REF!=2,1,0)</f>
        <v>#REF!</v>
      </c>
      <c r="AQ26" s="214" t="e">
        <f>IF(#REF!=2,1,0)</f>
        <v>#REF!</v>
      </c>
      <c r="AR26" s="214" t="e">
        <f>IF(#REF!=3,1,0)</f>
        <v>#REF!</v>
      </c>
      <c r="AS26" s="214" t="e">
        <f>IF(#REF!=2,1,0)</f>
        <v>#REF!</v>
      </c>
      <c r="AT26" s="214" t="e">
        <f>IF(#REF!=1,1,0)</f>
        <v>#REF!</v>
      </c>
      <c r="AU26" s="214" t="e">
        <f>IF(#REF!=3,1,0)</f>
        <v>#REF!</v>
      </c>
      <c r="AV26" s="214" t="e">
        <f>IF(#REF!=4,1,0)</f>
        <v>#REF!</v>
      </c>
      <c r="AW26" s="214" t="e">
        <f>IF(#REF!=4,1,0)</f>
        <v>#REF!</v>
      </c>
      <c r="AX26" s="214" t="e">
        <f>IF(#REF!=1,1,0)</f>
        <v>#REF!</v>
      </c>
      <c r="AY26" s="214" t="e">
        <f>IF(#REF!=2,1,0)</f>
        <v>#REF!</v>
      </c>
      <c r="AZ26" s="214" t="e">
        <f>IF(#REF!=1,1,0)</f>
        <v>#REF!</v>
      </c>
      <c r="BA26" s="214" t="e">
        <f>IF(#REF!=2,1,0)</f>
        <v>#REF!</v>
      </c>
      <c r="BB26" s="214" t="e">
        <f>IF(#REF!="obligatoire",1,0)</f>
        <v>#REF!</v>
      </c>
      <c r="BC26" s="214" t="e">
        <f>IF(#REF!="plusieurs cycles",1,0)</f>
        <v>#REF!</v>
      </c>
      <c r="BD26" s="214" t="e">
        <f>IF(#REF!="cerveau",1,0)</f>
        <v>#REF!</v>
      </c>
      <c r="BE26" s="214" t="e">
        <f>IF(#REF!="énergie",1,0)</f>
        <v>#REF!</v>
      </c>
      <c r="BF26" s="214" t="e">
        <f>IF(#REF!="chez eux",1,0)</f>
        <v>#REF!</v>
      </c>
      <c r="BG26" s="214" t="e">
        <f>IF(#REF!="après-midi",1,0)</f>
        <v>#REF!</v>
      </c>
      <c r="BH26" s="214" t="e">
        <f>IF(#REF!="barrage",1,0)</f>
        <v>#REF!</v>
      </c>
      <c r="BI26" s="214" t="e">
        <f>IF(#REF!="se baigner",1,0)</f>
        <v>#REF!</v>
      </c>
      <c r="BJ26" s="214" t="e">
        <f>IF(#REF!="correct",1,0)</f>
        <v>#REF!</v>
      </c>
      <c r="BK26" s="214" t="e">
        <f>IF(#REF!="correct",1,0)</f>
        <v>#REF!</v>
      </c>
      <c r="BL26" s="214" t="e">
        <f>IF(#REF!="correct",1,0)</f>
        <v>#REF!</v>
      </c>
      <c r="BM26" s="214" t="e">
        <f>IF(#REF!="correct",1,0)</f>
        <v>#REF!</v>
      </c>
      <c r="BN26" s="214" t="e">
        <f>IF(#REF!="correct",1,0)</f>
        <v>#REF!</v>
      </c>
      <c r="BO26" s="214" t="e">
        <f>IF(#REF!="correct",1,0)</f>
        <v>#REF!</v>
      </c>
      <c r="BP26" s="214" t="e">
        <f>IF(#REF!="correct",1,0)</f>
        <v>#REF!</v>
      </c>
      <c r="BQ26" s="214" t="e">
        <f>IF(#REF!="correct",1,0)</f>
        <v>#REF!</v>
      </c>
      <c r="BR26" s="214" t="e">
        <f>IF(#REF!="correct",1,0)</f>
        <v>#REF!</v>
      </c>
      <c r="BS26" s="214" t="e">
        <f>IF(#REF!="correct",1,0)</f>
        <v>#REF!</v>
      </c>
      <c r="BT26" s="214" t="e">
        <f>IF(#REF!="correct",1,0)</f>
        <v>#REF!</v>
      </c>
      <c r="BU26" s="214"/>
      <c r="BV26" s="214" t="e">
        <f>IF(#REF!="x",1,0)</f>
        <v>#REF!</v>
      </c>
      <c r="BW26" s="214" t="e">
        <f>IF(#REF!="x",1,0)</f>
        <v>#REF!</v>
      </c>
      <c r="BX26" s="214" t="e">
        <f>IF(#REF!="x",1,0)</f>
        <v>#REF!</v>
      </c>
      <c r="BY26" s="214" t="e">
        <f>IF(#REF!="x",1,0)</f>
        <v>#REF!</v>
      </c>
      <c r="BZ26" s="214" t="e">
        <f>IF(#REF!="x",1,0)</f>
        <v>#REF!</v>
      </c>
      <c r="CA26" s="214"/>
      <c r="CB26" s="214" t="e">
        <f>IF(#REF!="x",1,0)</f>
        <v>#REF!</v>
      </c>
      <c r="CC26" s="214" t="e">
        <f>IF(#REF!="x",1,0)</f>
        <v>#REF!</v>
      </c>
      <c r="CD26" s="214" t="e">
        <f>IF(#REF!="x",1,0)</f>
        <v>#REF!</v>
      </c>
      <c r="CE26" s="214" t="e">
        <f>IF(#REF!="x",1,0)</f>
        <v>#REF!</v>
      </c>
      <c r="CF26" s="214" t="e">
        <f>IF(#REF!="x",1,0)</f>
        <v>#REF!</v>
      </c>
      <c r="CG26" s="214"/>
      <c r="CH26" s="214" t="e">
        <f>IF(#REF!="x",1,0)</f>
        <v>#REF!</v>
      </c>
      <c r="CI26" s="214" t="e">
        <f>IF(#REF!="x",1,0)</f>
        <v>#REF!</v>
      </c>
      <c r="CJ26" s="214" t="e">
        <f>IF(#REF!="x",1,0)</f>
        <v>#REF!</v>
      </c>
      <c r="CK26" s="214" t="e">
        <f>IF(#REF!="x",1,0)</f>
        <v>#REF!</v>
      </c>
      <c r="CL26" s="214" t="e">
        <f>IF(#REF!="x",1,0)</f>
        <v>#REF!</v>
      </c>
      <c r="CM26" s="214"/>
      <c r="CN26" s="214" t="e">
        <f>IF(#REF!="x",1,0)</f>
        <v>#REF!</v>
      </c>
      <c r="CO26" s="214" t="e">
        <f>IF(#REF!="x",1,0)</f>
        <v>#REF!</v>
      </c>
      <c r="CP26" s="214" t="e">
        <f>IF(#REF!="x",1,0)</f>
        <v>#REF!</v>
      </c>
      <c r="CQ26" s="214" t="e">
        <f>IF(#REF!="x",1,0)</f>
        <v>#REF!</v>
      </c>
      <c r="CR26" s="214" t="e">
        <f>IF(#REF!="x",1,0)</f>
        <v>#REF!</v>
      </c>
      <c r="CS26" s="214"/>
      <c r="CT26" s="214" t="e">
        <f>IF(#REF!="x",1,0)</f>
        <v>#REF!</v>
      </c>
      <c r="CU26" s="214" t="e">
        <f>IF(#REF!="x",1,0)</f>
        <v>#REF!</v>
      </c>
      <c r="CV26" s="214" t="e">
        <f>IF(#REF!="x",1,0)</f>
        <v>#REF!</v>
      </c>
      <c r="CW26" s="214" t="e">
        <f>IF(#REF!="x",1,0)</f>
        <v>#REF!</v>
      </c>
      <c r="CX26" s="214" t="e">
        <f>IF(#REF!="x",1,0)</f>
        <v>#REF!</v>
      </c>
      <c r="CY26" s="214"/>
      <c r="CZ26" s="214" t="e">
        <f>IF(#REF!="x",1,0)</f>
        <v>#REF!</v>
      </c>
      <c r="DA26" s="214" t="e">
        <f>IF(#REF!="x",1,0)</f>
        <v>#REF!</v>
      </c>
      <c r="DB26" s="214" t="e">
        <f>IF(#REF!="x",1,0)</f>
        <v>#REF!</v>
      </c>
      <c r="DC26" s="214" t="e">
        <f>IF(#REF!="x",1,0)</f>
        <v>#REF!</v>
      </c>
      <c r="DD26" s="214" t="e">
        <f>IF(#REF!="x",1,0)</f>
        <v>#REF!</v>
      </c>
      <c r="DE26" s="214"/>
      <c r="DF26" s="214" t="e">
        <f>IF(#REF!="x",1,0)</f>
        <v>#REF!</v>
      </c>
      <c r="DG26" s="214" t="e">
        <f>IF(#REF!="x",1,0)</f>
        <v>#REF!</v>
      </c>
      <c r="DH26" s="214" t="e">
        <f>IF(#REF!="x",1,0)</f>
        <v>#REF!</v>
      </c>
      <c r="DI26" s="214" t="e">
        <f>IF(#REF!="x",1,0)</f>
        <v>#REF!</v>
      </c>
      <c r="DJ26" s="214" t="e">
        <f>IF(#REF!="x",1,0)</f>
        <v>#REF!</v>
      </c>
      <c r="DK26" s="214"/>
      <c r="DL26" s="214" t="e">
        <f>IF(#REF!="x",1,0)</f>
        <v>#REF!</v>
      </c>
      <c r="DM26" s="214" t="e">
        <f>IF(#REF!="x",1,0)</f>
        <v>#REF!</v>
      </c>
      <c r="DN26" s="214" t="e">
        <f>IF(#REF!="x",1,0)</f>
        <v>#REF!</v>
      </c>
      <c r="DO26" s="214" t="e">
        <f>IF(#REF!="x",1,0)</f>
        <v>#REF!</v>
      </c>
      <c r="DP26" s="214" t="e">
        <f>IF(#REF!="x",1,0)</f>
        <v>#REF!</v>
      </c>
      <c r="DQ26" s="214"/>
      <c r="DR26" s="214" t="e">
        <f>IF(#REF!="x",1,0)</f>
        <v>#REF!</v>
      </c>
      <c r="DS26" s="214" t="e">
        <f>IF(#REF!="x",1,0)</f>
        <v>#REF!</v>
      </c>
      <c r="DT26" s="214" t="e">
        <f>IF(#REF!="x",1,0)</f>
        <v>#REF!</v>
      </c>
      <c r="DU26" s="214" t="e">
        <f>IF(#REF!="x",1,0)</f>
        <v>#REF!</v>
      </c>
      <c r="DV26" s="214" t="e">
        <f>IF(#REF!="x",1,0)</f>
        <v>#REF!</v>
      </c>
      <c r="DW26" s="214"/>
      <c r="DX26" s="214" t="e">
        <f>IF(#REF!="x",1,0)</f>
        <v>#REF!</v>
      </c>
      <c r="DY26" s="214" t="e">
        <f>IF(#REF!="x",1,0)</f>
        <v>#REF!</v>
      </c>
      <c r="DZ26" s="214" t="e">
        <f>IF(#REF!="x",1,0)</f>
        <v>#REF!</v>
      </c>
      <c r="EA26" s="214" t="e">
        <f>IF(#REF!="x",1,0)</f>
        <v>#REF!</v>
      </c>
      <c r="EB26" s="214" t="e">
        <f>IF(#REF!="x",1,0)</f>
        <v>#REF!</v>
      </c>
      <c r="EC26" s="214"/>
      <c r="ED26" s="214" t="e">
        <f>IF(#REF!="x",1,0)</f>
        <v>#REF!</v>
      </c>
      <c r="EE26" s="214" t="e">
        <f>IF(#REF!="x",1,0)</f>
        <v>#REF!</v>
      </c>
      <c r="EF26" s="214" t="e">
        <f>IF(#REF!="x",1,0)</f>
        <v>#REF!</v>
      </c>
      <c r="EG26" s="214" t="e">
        <f>IF(#REF!="x",1,0)</f>
        <v>#REF!</v>
      </c>
      <c r="EH26" s="214" t="e">
        <f>IF(#REF!="x",1,0)</f>
        <v>#REF!</v>
      </c>
      <c r="EI26" s="214"/>
      <c r="EJ26" s="214" t="e">
        <f>IF(#REF!="x",1,0)</f>
        <v>#REF!</v>
      </c>
      <c r="EK26" s="214" t="e">
        <f>IF(#REF!="x",1,0)</f>
        <v>#REF!</v>
      </c>
      <c r="EL26" s="214" t="e">
        <f>IF(#REF!="x",1,0)</f>
        <v>#REF!</v>
      </c>
      <c r="EM26" s="214" t="e">
        <f>IF(#REF!="x",1,0)</f>
        <v>#REF!</v>
      </c>
      <c r="EN26" s="214" t="e">
        <f>IF(#REF!="x",1,0)</f>
        <v>#REF!</v>
      </c>
      <c r="EO26" s="214"/>
      <c r="EP26" s="214"/>
      <c r="EQ26" s="214"/>
      <c r="ER26" s="214"/>
      <c r="ES26" s="214" t="e">
        <f>#REF!</f>
        <v>#REF!</v>
      </c>
      <c r="ET26" s="214" t="e">
        <f>IF(#REF!="correct",1,0)</f>
        <v>#REF!</v>
      </c>
      <c r="EU26" s="214" t="e">
        <f>IF(#REF!="correct",1,0)</f>
        <v>#REF!</v>
      </c>
      <c r="EV26" s="214" t="e">
        <f>IF(#REF!="correct",1,0)</f>
        <v>#REF!</v>
      </c>
      <c r="EW26" s="214" t="e">
        <f>IF(#REF!="correct",1,0)</f>
        <v>#REF!</v>
      </c>
      <c r="EX26" s="214" t="e">
        <f>IF(#REF!="correct",1,0)</f>
        <v>#REF!</v>
      </c>
      <c r="EY26" s="214" t="e">
        <f>IF(#REF!="correct",1,0)</f>
        <v>#REF!</v>
      </c>
      <c r="EZ26" s="214" t="e">
        <f>IF(#REF!="correct",1,0)</f>
        <v>#REF!</v>
      </c>
      <c r="FA26" s="214" t="e">
        <f>IF(#REF!="correct",1,0)</f>
        <v>#REF!</v>
      </c>
      <c r="FB26" s="214" t="e">
        <f>IF(#REF!="correct",1,0)</f>
        <v>#REF!</v>
      </c>
      <c r="FC26" s="214" t="e">
        <f>IF(#REF!="correct",1,0)</f>
        <v>#REF!</v>
      </c>
      <c r="FD26" s="214" t="e">
        <f>IF(#REF!="correct",1,0)</f>
        <v>#REF!</v>
      </c>
      <c r="FE26" s="214" t="e">
        <f>IF(#REF!="correct",1,0)</f>
        <v>#REF!</v>
      </c>
      <c r="FF26" s="214" t="e">
        <f>IF(#REF!="correct",1,0)</f>
        <v>#REF!</v>
      </c>
      <c r="FG26" s="214" t="e">
        <f>IF(#REF!="correct",1,0)</f>
        <v>#REF!</v>
      </c>
      <c r="FH26" s="214" t="e">
        <f>IF(#REF!="correct",1,0)</f>
        <v>#REF!</v>
      </c>
      <c r="FI26" s="214" t="e">
        <f>IF(#REF!="correct",1,0)</f>
        <v>#REF!</v>
      </c>
      <c r="FJ26" s="214" t="e">
        <f>IF(#REF!="correct",1,0)</f>
        <v>#REF!</v>
      </c>
      <c r="FK26" s="214" t="e">
        <f>IF(#REF!="correct",1,0)</f>
        <v>#REF!</v>
      </c>
      <c r="FL26" s="214" t="e">
        <f>IF(#REF!="correct",1,0)</f>
        <v>#REF!</v>
      </c>
      <c r="FM26" s="214" t="e">
        <f>IF(#REF!="correct",1,0)</f>
        <v>#REF!</v>
      </c>
      <c r="FN26" s="214" t="e">
        <f>#REF!</f>
        <v>#REF!</v>
      </c>
      <c r="FO26" s="214"/>
      <c r="FP26" s="214"/>
      <c r="FQ26" s="214" t="e">
        <f>#REF!</f>
        <v>#REF!</v>
      </c>
      <c r="FR26" s="214"/>
      <c r="FS26" s="214"/>
      <c r="FT26" s="214" t="e">
        <f>#REF!</f>
        <v>#REF!</v>
      </c>
      <c r="FU26" s="214"/>
      <c r="FV26" s="214" t="e">
        <f>IF(#REF!="correct",1,0)</f>
        <v>#REF!</v>
      </c>
      <c r="FW26" s="214" t="e">
        <f>IF(#REF!="correct",1,0)</f>
        <v>#REF!</v>
      </c>
      <c r="FX26" s="214" t="e">
        <f>IF(#REF!="correct",1,0)</f>
        <v>#REF!</v>
      </c>
      <c r="FY26" s="214" t="e">
        <f>IF(#REF!="correct",1,0)</f>
        <v>#REF!</v>
      </c>
      <c r="FZ26" s="214" t="e">
        <f>IF(#REF!=36,1,0)</f>
        <v>#REF!</v>
      </c>
      <c r="GA26" s="214" t="e">
        <f>IF(#REF!=34,1,0)</f>
        <v>#REF!</v>
      </c>
      <c r="GB26" s="214" t="e">
        <f>IF(#REF!=60,1,0)</f>
        <v>#REF!</v>
      </c>
      <c r="GC26" s="214" t="e">
        <f>IF(#REF!=70,1,0)</f>
        <v>#REF!</v>
      </c>
      <c r="GD26" s="214" t="e">
        <f>IF(OR(#REF!=80,#REF!=81),1,0)</f>
        <v>#REF!</v>
      </c>
      <c r="GE26" s="214" t="e">
        <f>IF(OR(#REF!=82,#REF!=83),1,0)</f>
        <v>#REF!</v>
      </c>
      <c r="GF26" s="214" t="e">
        <f>IF(OR(#REF!=10,#REF!=12),1,0)</f>
        <v>#REF!</v>
      </c>
      <c r="GG26" s="214" t="e">
        <f>IF(OR(#REF!=40,#REF!=41),1,0)</f>
        <v>#REF!</v>
      </c>
      <c r="GH26" s="214" t="e">
        <f>IF(OR(#REF!=45,#REF!=46),1,0)</f>
        <v>#REF!</v>
      </c>
      <c r="GI26" s="214" t="e">
        <f>IF(OR(#REF!=38,#REF!=39),1,0)</f>
        <v>#REF!</v>
      </c>
      <c r="GJ26" s="214" t="e">
        <f>IF(OR(#REF!=32,#REF!=35,#REF!=37),1,0)</f>
        <v>#REF!</v>
      </c>
      <c r="GK26" s="214" t="e">
        <f>IF(OR(#REF!=14,#REF!=15),1,0)</f>
        <v>#REF!</v>
      </c>
      <c r="GL26" s="214" t="e">
        <f>IF(OR(#REF!=23,#REF!=24),1,0)</f>
        <v>#REF!</v>
      </c>
      <c r="GM26" s="214" t="e">
        <f>IF(OR(#REF!=27,#REF!=28),1,0)</f>
        <v>#REF!</v>
      </c>
      <c r="GN26" s="214" t="e">
        <f>IF(OR(#REF!=40,#REF!=42),1,0)</f>
        <v>#REF!</v>
      </c>
      <c r="GO26" s="214" t="e">
        <f>IF(#REF!="correct",1,0)</f>
        <v>#REF!</v>
      </c>
      <c r="GP26" s="214" t="e">
        <f>IF(#REF!="correct",1,0)</f>
        <v>#REF!</v>
      </c>
      <c r="GQ26" s="214" t="e">
        <f>IF(#REF!="correct",1,0)</f>
        <v>#REF!</v>
      </c>
      <c r="GR26" s="214" t="e">
        <f>IF(#REF!="correct",1,0)</f>
        <v>#REF!</v>
      </c>
      <c r="GS26" s="214" t="e">
        <f>IF(#REF!="correct",1,0)</f>
        <v>#REF!</v>
      </c>
      <c r="GT26" s="214" t="e">
        <f>IF(#REF!="correct",1,0)</f>
        <v>#REF!</v>
      </c>
      <c r="GU26" s="214" t="e">
        <f>IF(#REF!="correct",1,0)</f>
        <v>#REF!</v>
      </c>
      <c r="GV26" s="214" t="e">
        <f>IF(#REF!="correct",1,0)</f>
        <v>#REF!</v>
      </c>
      <c r="GW26" s="214" t="e">
        <f>IF(#REF!="correct",1,0)</f>
        <v>#REF!</v>
      </c>
      <c r="GX26" s="214" t="e">
        <f>IF(#REF!="correct",1,0)</f>
        <v>#REF!</v>
      </c>
      <c r="GY26" s="214" t="e">
        <f>IF(#REF!="correct",1,0)</f>
        <v>#REF!</v>
      </c>
      <c r="GZ26" s="214" t="e">
        <f>IF(#REF!="correct",1,0)</f>
        <v>#REF!</v>
      </c>
      <c r="HA26" s="214" t="e">
        <f>IF(#REF!="correct",1,0)</f>
        <v>#REF!</v>
      </c>
      <c r="HB26" s="214" t="e">
        <f>IF(#REF!="correct",1,0)</f>
        <v>#REF!</v>
      </c>
      <c r="HC26" s="214" t="e">
        <f>IF(#REF!="correct",1,0)</f>
        <v>#REF!</v>
      </c>
      <c r="HD26" s="214" t="e">
        <f>IF(#REF!="correct",1,0)</f>
        <v>#REF!</v>
      </c>
      <c r="HE26" s="214" t="e">
        <f>IF(#REF!="correct",1,0)</f>
        <v>#REF!</v>
      </c>
      <c r="HF26" s="214" t="e">
        <f>IF(#REF!="correct",1,0)</f>
        <v>#REF!</v>
      </c>
      <c r="HG26" s="214" t="e">
        <f>IF(#REF!="correct",1,0)</f>
        <v>#REF!</v>
      </c>
      <c r="HH26" s="214" t="e">
        <f>IF(#REF!="correct",1,0)</f>
        <v>#REF!</v>
      </c>
      <c r="HI26" s="214" t="e">
        <f>IF(#REF!="correct",1,0)</f>
        <v>#REF!</v>
      </c>
      <c r="HJ26" s="214" t="e">
        <f>IF(#REF!="correct",1,0)</f>
        <v>#REF!</v>
      </c>
      <c r="HK26" s="214" t="e">
        <f>IF(#REF!="correct",1,0)</f>
        <v>#REF!</v>
      </c>
      <c r="HL26" s="214" t="e">
        <f>IF(#REF!="correct",1,0)</f>
        <v>#REF!</v>
      </c>
      <c r="HM26" s="214" t="e">
        <f>IF(#REF!="correct",1,0)</f>
        <v>#REF!</v>
      </c>
      <c r="HN26" s="214" t="e">
        <f>IF(#REF!="correct",1,0)</f>
        <v>#REF!</v>
      </c>
      <c r="HO26" s="214" t="e">
        <f>IF(#REF!="correct",1,0)</f>
        <v>#REF!</v>
      </c>
      <c r="HP26" s="214" t="e">
        <f>IF(#REF!="correct",1,0)</f>
        <v>#REF!</v>
      </c>
      <c r="HQ26" s="214" t="e">
        <f>IF(#REF!="correct",1,0)</f>
        <v>#REF!</v>
      </c>
      <c r="HR26" s="214" t="e">
        <f>IF(#REF!="correct",1,0)</f>
        <v>#REF!</v>
      </c>
      <c r="HS26" s="214" t="e">
        <f>IF(#REF!="correct",1,0)</f>
        <v>#REF!</v>
      </c>
      <c r="HT26" s="214" t="e">
        <f>IF(#REF!="correct",1,0)</f>
        <v>#REF!</v>
      </c>
      <c r="HU26" s="214" t="e">
        <f>IF(#REF!="correct",1,0)</f>
        <v>#REF!</v>
      </c>
      <c r="HV26" s="214" t="e">
        <f>IF(#REF!="correct",1,0)</f>
        <v>#REF!</v>
      </c>
      <c r="HW26" s="214" t="e">
        <f>IF(#REF!="correct",1,0)</f>
        <v>#REF!</v>
      </c>
      <c r="HX26" s="214" t="e">
        <f>IF(#REF!="correct",1,0)</f>
        <v>#REF!</v>
      </c>
      <c r="HY26" s="214" t="e">
        <f>IF(#REF!="correct",1,0)</f>
        <v>#REF!</v>
      </c>
      <c r="HZ26" s="214" t="e">
        <f>IF(#REF!="correct",1,0)</f>
        <v>#REF!</v>
      </c>
      <c r="IA26" s="214" t="e">
        <f>IF(#REF!="correct",1,0)</f>
        <v>#REF!</v>
      </c>
    </row>
    <row r="27" spans="1:235">
      <c r="A27" s="47">
        <f>Classe!B34</f>
        <v>0</v>
      </c>
      <c r="B27" s="47">
        <f>Classe!C34</f>
        <v>0</v>
      </c>
      <c r="C27" s="214" t="e">
        <f>IF(#REF!=3,1,0)</f>
        <v>#REF!</v>
      </c>
      <c r="D27" s="214" t="e">
        <f>IF(#REF!=4,1,0)</f>
        <v>#REF!</v>
      </c>
      <c r="E27" s="214" t="e">
        <f>IF(#REF!=2,1,0)</f>
        <v>#REF!</v>
      </c>
      <c r="F27" s="214" t="e">
        <f>IF(#REF!=1,1,0)</f>
        <v>#REF!</v>
      </c>
      <c r="G27" s="214" t="e">
        <f>IF(#REF!=4,1,0)</f>
        <v>#REF!</v>
      </c>
      <c r="H27" s="214" t="e">
        <f>IF(#REF!=1,1,0)</f>
        <v>#REF!</v>
      </c>
      <c r="I27" s="214" t="e">
        <f>IF(#REF!=2,1,0)</f>
        <v>#REF!</v>
      </c>
      <c r="J27" s="214" t="e">
        <f>IF(#REF!=3,1,0)</f>
        <v>#REF!</v>
      </c>
      <c r="K27" s="214" t="e">
        <f>IF(#REF!=1,1,0)</f>
        <v>#REF!</v>
      </c>
      <c r="L27" s="214" t="e">
        <f>IF(#REF!=1,1,0)</f>
        <v>#REF!</v>
      </c>
      <c r="M27" s="214" t="e">
        <f>IF(#REF!=4,1,0)</f>
        <v>#REF!</v>
      </c>
      <c r="N27" s="214" t="e">
        <f>IF(#REF!=3,1,0)</f>
        <v>#REF!</v>
      </c>
      <c r="O27" s="214" t="e">
        <f>IF(#REF!=3,1,0)</f>
        <v>#REF!</v>
      </c>
      <c r="P27" s="214" t="e">
        <f>IF(#REF!=3,1,0)</f>
        <v>#REF!</v>
      </c>
      <c r="Q27" s="214" t="e">
        <f>IF(#REF!="recette",1,0)</f>
        <v>#REF!</v>
      </c>
      <c r="R27" s="214" t="e">
        <f>IF(#REF!="tarte aux pommes",1,0)</f>
        <v>#REF!</v>
      </c>
      <c r="S27" s="214" t="e">
        <f>IF(#REF!="compote",1,0)</f>
        <v>#REF!</v>
      </c>
      <c r="T27" s="214" t="e">
        <f>IF(#REF!="four",1,0)</f>
        <v>#REF!</v>
      </c>
      <c r="U27" s="214" t="e">
        <f>IF(#REF!="correct",1,0)</f>
        <v>#REF!</v>
      </c>
      <c r="V27" s="214" t="e">
        <f>IF(#REF!="correct",1,0)</f>
        <v>#REF!</v>
      </c>
      <c r="W27" s="214" t="e">
        <f>IF(#REF!="correct",1,0)</f>
        <v>#REF!</v>
      </c>
      <c r="X27" s="214" t="e">
        <f>IF(#REF!="correct",1,0)</f>
        <v>#REF!</v>
      </c>
      <c r="Y27" s="214" t="e">
        <f>IF(#REF!="correct",1,0)</f>
        <v>#REF!</v>
      </c>
      <c r="Z27" s="214" t="e">
        <f>IF(#REF!="correct",1,0)</f>
        <v>#REF!</v>
      </c>
      <c r="AA27" s="214" t="e">
        <f>IF(#REF!="correct",1,0)</f>
        <v>#REF!</v>
      </c>
      <c r="AB27" s="214" t="e">
        <f>IF(#REF!="correct",1,0)</f>
        <v>#REF!</v>
      </c>
      <c r="AC27" s="214" t="e">
        <f>IF(#REF!="correct",1,0)</f>
        <v>#REF!</v>
      </c>
      <c r="AD27" s="214" t="e">
        <f>IF(#REF!="correct",1,0)</f>
        <v>#REF!</v>
      </c>
      <c r="AE27" s="214" t="e">
        <f>IF(#REF!="correct",1,0)</f>
        <v>#REF!</v>
      </c>
      <c r="AF27" s="214" t="e">
        <f>IF(#REF!="correct",1,0)</f>
        <v>#REF!</v>
      </c>
      <c r="AG27" s="214" t="e">
        <f>IF(#REF!="correct",1,0)</f>
        <v>#REF!</v>
      </c>
      <c r="AH27" s="214" t="e">
        <f>IF(#REF!="correct",1,0)</f>
        <v>#REF!</v>
      </c>
      <c r="AI27" s="214" t="e">
        <f>IF(#REF!="correct",1,0)</f>
        <v>#REF!</v>
      </c>
      <c r="AJ27" s="214" t="e">
        <f>IF(#REF!="correct",1,0)</f>
        <v>#REF!</v>
      </c>
      <c r="AK27" s="214" t="e">
        <f>#REF!</f>
        <v>#REF!</v>
      </c>
      <c r="AL27" s="214"/>
      <c r="AM27" s="214" t="e">
        <f>IF(#REF!=1,1,0)</f>
        <v>#REF!</v>
      </c>
      <c r="AN27" s="214" t="e">
        <f>IF(#REF!=2,1,0)</f>
        <v>#REF!</v>
      </c>
      <c r="AO27" s="214" t="e">
        <f>IF(#REF!=2,1,0)</f>
        <v>#REF!</v>
      </c>
      <c r="AP27" s="214" t="e">
        <f>IF(#REF!=2,1,0)</f>
        <v>#REF!</v>
      </c>
      <c r="AQ27" s="214" t="e">
        <f>IF(#REF!=2,1,0)</f>
        <v>#REF!</v>
      </c>
      <c r="AR27" s="214" t="e">
        <f>IF(#REF!=3,1,0)</f>
        <v>#REF!</v>
      </c>
      <c r="AS27" s="214" t="e">
        <f>IF(#REF!=2,1,0)</f>
        <v>#REF!</v>
      </c>
      <c r="AT27" s="214" t="e">
        <f>IF(#REF!=1,1,0)</f>
        <v>#REF!</v>
      </c>
      <c r="AU27" s="214" t="e">
        <f>IF(#REF!=3,1,0)</f>
        <v>#REF!</v>
      </c>
      <c r="AV27" s="214" t="e">
        <f>IF(#REF!=4,1,0)</f>
        <v>#REF!</v>
      </c>
      <c r="AW27" s="214" t="e">
        <f>IF(#REF!=4,1,0)</f>
        <v>#REF!</v>
      </c>
      <c r="AX27" s="214" t="e">
        <f>IF(#REF!=1,1,0)</f>
        <v>#REF!</v>
      </c>
      <c r="AY27" s="214" t="e">
        <f>IF(#REF!=2,1,0)</f>
        <v>#REF!</v>
      </c>
      <c r="AZ27" s="214" t="e">
        <f>IF(#REF!=1,1,0)</f>
        <v>#REF!</v>
      </c>
      <c r="BA27" s="214" t="e">
        <f>IF(#REF!=2,1,0)</f>
        <v>#REF!</v>
      </c>
      <c r="BB27" s="214" t="e">
        <f>IF(#REF!="obligatoire",1,0)</f>
        <v>#REF!</v>
      </c>
      <c r="BC27" s="214" t="e">
        <f>IF(#REF!="plusieurs cycles",1,0)</f>
        <v>#REF!</v>
      </c>
      <c r="BD27" s="214" t="e">
        <f>IF(#REF!="cerveau",1,0)</f>
        <v>#REF!</v>
      </c>
      <c r="BE27" s="214" t="e">
        <f>IF(#REF!="énergie",1,0)</f>
        <v>#REF!</v>
      </c>
      <c r="BF27" s="214" t="e">
        <f>IF(#REF!="chez eux",1,0)</f>
        <v>#REF!</v>
      </c>
      <c r="BG27" s="214" t="e">
        <f>IF(#REF!="après-midi",1,0)</f>
        <v>#REF!</v>
      </c>
      <c r="BH27" s="214" t="e">
        <f>IF(#REF!="barrage",1,0)</f>
        <v>#REF!</v>
      </c>
      <c r="BI27" s="214" t="e">
        <f>IF(#REF!="se baigner",1,0)</f>
        <v>#REF!</v>
      </c>
      <c r="BJ27" s="214" t="e">
        <f>IF(#REF!="correct",1,0)</f>
        <v>#REF!</v>
      </c>
      <c r="BK27" s="214" t="e">
        <f>IF(#REF!="correct",1,0)</f>
        <v>#REF!</v>
      </c>
      <c r="BL27" s="214" t="e">
        <f>IF(#REF!="correct",1,0)</f>
        <v>#REF!</v>
      </c>
      <c r="BM27" s="214" t="e">
        <f>IF(#REF!="correct",1,0)</f>
        <v>#REF!</v>
      </c>
      <c r="BN27" s="214" t="e">
        <f>IF(#REF!="correct",1,0)</f>
        <v>#REF!</v>
      </c>
      <c r="BO27" s="214" t="e">
        <f>IF(#REF!="correct",1,0)</f>
        <v>#REF!</v>
      </c>
      <c r="BP27" s="214" t="e">
        <f>IF(#REF!="correct",1,0)</f>
        <v>#REF!</v>
      </c>
      <c r="BQ27" s="214" t="e">
        <f>IF(#REF!="correct",1,0)</f>
        <v>#REF!</v>
      </c>
      <c r="BR27" s="214" t="e">
        <f>IF(#REF!="correct",1,0)</f>
        <v>#REF!</v>
      </c>
      <c r="BS27" s="214" t="e">
        <f>IF(#REF!="correct",1,0)</f>
        <v>#REF!</v>
      </c>
      <c r="BT27" s="214" t="e">
        <f>IF(#REF!="correct",1,0)</f>
        <v>#REF!</v>
      </c>
      <c r="BU27" s="214"/>
      <c r="BV27" s="214" t="e">
        <f>IF(#REF!="x",1,0)</f>
        <v>#REF!</v>
      </c>
      <c r="BW27" s="214" t="e">
        <f>IF(#REF!="x",1,0)</f>
        <v>#REF!</v>
      </c>
      <c r="BX27" s="214" t="e">
        <f>IF(#REF!="x",1,0)</f>
        <v>#REF!</v>
      </c>
      <c r="BY27" s="214" t="e">
        <f>IF(#REF!="x",1,0)</f>
        <v>#REF!</v>
      </c>
      <c r="BZ27" s="214" t="e">
        <f>IF(#REF!="x",1,0)</f>
        <v>#REF!</v>
      </c>
      <c r="CA27" s="214"/>
      <c r="CB27" s="214" t="e">
        <f>IF(#REF!="x",1,0)</f>
        <v>#REF!</v>
      </c>
      <c r="CC27" s="214" t="e">
        <f>IF(#REF!="x",1,0)</f>
        <v>#REF!</v>
      </c>
      <c r="CD27" s="214" t="e">
        <f>IF(#REF!="x",1,0)</f>
        <v>#REF!</v>
      </c>
      <c r="CE27" s="214" t="e">
        <f>IF(#REF!="x",1,0)</f>
        <v>#REF!</v>
      </c>
      <c r="CF27" s="214" t="e">
        <f>IF(#REF!="x",1,0)</f>
        <v>#REF!</v>
      </c>
      <c r="CG27" s="214"/>
      <c r="CH27" s="214" t="e">
        <f>IF(#REF!="x",1,0)</f>
        <v>#REF!</v>
      </c>
      <c r="CI27" s="214" t="e">
        <f>IF(#REF!="x",1,0)</f>
        <v>#REF!</v>
      </c>
      <c r="CJ27" s="214" t="e">
        <f>IF(#REF!="x",1,0)</f>
        <v>#REF!</v>
      </c>
      <c r="CK27" s="214" t="e">
        <f>IF(#REF!="x",1,0)</f>
        <v>#REF!</v>
      </c>
      <c r="CL27" s="214" t="e">
        <f>IF(#REF!="x",1,0)</f>
        <v>#REF!</v>
      </c>
      <c r="CM27" s="214"/>
      <c r="CN27" s="214" t="e">
        <f>IF(#REF!="x",1,0)</f>
        <v>#REF!</v>
      </c>
      <c r="CO27" s="214" t="e">
        <f>IF(#REF!="x",1,0)</f>
        <v>#REF!</v>
      </c>
      <c r="CP27" s="214" t="e">
        <f>IF(#REF!="x",1,0)</f>
        <v>#REF!</v>
      </c>
      <c r="CQ27" s="214" t="e">
        <f>IF(#REF!="x",1,0)</f>
        <v>#REF!</v>
      </c>
      <c r="CR27" s="214" t="e">
        <f>IF(#REF!="x",1,0)</f>
        <v>#REF!</v>
      </c>
      <c r="CS27" s="214"/>
      <c r="CT27" s="214" t="e">
        <f>IF(#REF!="x",1,0)</f>
        <v>#REF!</v>
      </c>
      <c r="CU27" s="214" t="e">
        <f>IF(#REF!="x",1,0)</f>
        <v>#REF!</v>
      </c>
      <c r="CV27" s="214" t="e">
        <f>IF(#REF!="x",1,0)</f>
        <v>#REF!</v>
      </c>
      <c r="CW27" s="214" t="e">
        <f>IF(#REF!="x",1,0)</f>
        <v>#REF!</v>
      </c>
      <c r="CX27" s="214" t="e">
        <f>IF(#REF!="x",1,0)</f>
        <v>#REF!</v>
      </c>
      <c r="CY27" s="214"/>
      <c r="CZ27" s="214" t="e">
        <f>IF(#REF!="x",1,0)</f>
        <v>#REF!</v>
      </c>
      <c r="DA27" s="214" t="e">
        <f>IF(#REF!="x",1,0)</f>
        <v>#REF!</v>
      </c>
      <c r="DB27" s="214" t="e">
        <f>IF(#REF!="x",1,0)</f>
        <v>#REF!</v>
      </c>
      <c r="DC27" s="214" t="e">
        <f>IF(#REF!="x",1,0)</f>
        <v>#REF!</v>
      </c>
      <c r="DD27" s="214" t="e">
        <f>IF(#REF!="x",1,0)</f>
        <v>#REF!</v>
      </c>
      <c r="DE27" s="214"/>
      <c r="DF27" s="214" t="e">
        <f>IF(#REF!="x",1,0)</f>
        <v>#REF!</v>
      </c>
      <c r="DG27" s="214" t="e">
        <f>IF(#REF!="x",1,0)</f>
        <v>#REF!</v>
      </c>
      <c r="DH27" s="214" t="e">
        <f>IF(#REF!="x",1,0)</f>
        <v>#REF!</v>
      </c>
      <c r="DI27" s="214" t="e">
        <f>IF(#REF!="x",1,0)</f>
        <v>#REF!</v>
      </c>
      <c r="DJ27" s="214" t="e">
        <f>IF(#REF!="x",1,0)</f>
        <v>#REF!</v>
      </c>
      <c r="DK27" s="214"/>
      <c r="DL27" s="214" t="e">
        <f>IF(#REF!="x",1,0)</f>
        <v>#REF!</v>
      </c>
      <c r="DM27" s="214" t="e">
        <f>IF(#REF!="x",1,0)</f>
        <v>#REF!</v>
      </c>
      <c r="DN27" s="214" t="e">
        <f>IF(#REF!="x",1,0)</f>
        <v>#REF!</v>
      </c>
      <c r="DO27" s="214" t="e">
        <f>IF(#REF!="x",1,0)</f>
        <v>#REF!</v>
      </c>
      <c r="DP27" s="214" t="e">
        <f>IF(#REF!="x",1,0)</f>
        <v>#REF!</v>
      </c>
      <c r="DQ27" s="214"/>
      <c r="DR27" s="214" t="e">
        <f>IF(#REF!="x",1,0)</f>
        <v>#REF!</v>
      </c>
      <c r="DS27" s="214" t="e">
        <f>IF(#REF!="x",1,0)</f>
        <v>#REF!</v>
      </c>
      <c r="DT27" s="214" t="e">
        <f>IF(#REF!="x",1,0)</f>
        <v>#REF!</v>
      </c>
      <c r="DU27" s="214" t="e">
        <f>IF(#REF!="x",1,0)</f>
        <v>#REF!</v>
      </c>
      <c r="DV27" s="214" t="e">
        <f>IF(#REF!="x",1,0)</f>
        <v>#REF!</v>
      </c>
      <c r="DW27" s="214"/>
      <c r="DX27" s="214" t="e">
        <f>IF(#REF!="x",1,0)</f>
        <v>#REF!</v>
      </c>
      <c r="DY27" s="214" t="e">
        <f>IF(#REF!="x",1,0)</f>
        <v>#REF!</v>
      </c>
      <c r="DZ27" s="214" t="e">
        <f>IF(#REF!="x",1,0)</f>
        <v>#REF!</v>
      </c>
      <c r="EA27" s="214" t="e">
        <f>IF(#REF!="x",1,0)</f>
        <v>#REF!</v>
      </c>
      <c r="EB27" s="214" t="e">
        <f>IF(#REF!="x",1,0)</f>
        <v>#REF!</v>
      </c>
      <c r="EC27" s="214"/>
      <c r="ED27" s="214" t="e">
        <f>IF(#REF!="x",1,0)</f>
        <v>#REF!</v>
      </c>
      <c r="EE27" s="214" t="e">
        <f>IF(#REF!="x",1,0)</f>
        <v>#REF!</v>
      </c>
      <c r="EF27" s="214" t="e">
        <f>IF(#REF!="x",1,0)</f>
        <v>#REF!</v>
      </c>
      <c r="EG27" s="214" t="e">
        <f>IF(#REF!="x",1,0)</f>
        <v>#REF!</v>
      </c>
      <c r="EH27" s="214" t="e">
        <f>IF(#REF!="x",1,0)</f>
        <v>#REF!</v>
      </c>
      <c r="EI27" s="214"/>
      <c r="EJ27" s="214" t="e">
        <f>IF(#REF!="x",1,0)</f>
        <v>#REF!</v>
      </c>
      <c r="EK27" s="214" t="e">
        <f>IF(#REF!="x",1,0)</f>
        <v>#REF!</v>
      </c>
      <c r="EL27" s="214" t="e">
        <f>IF(#REF!="x",1,0)</f>
        <v>#REF!</v>
      </c>
      <c r="EM27" s="214" t="e">
        <f>IF(#REF!="x",1,0)</f>
        <v>#REF!</v>
      </c>
      <c r="EN27" s="214" t="e">
        <f>IF(#REF!="x",1,0)</f>
        <v>#REF!</v>
      </c>
      <c r="EO27" s="214"/>
      <c r="EP27" s="214"/>
      <c r="EQ27" s="214"/>
      <c r="ER27" s="214"/>
      <c r="ES27" s="214" t="e">
        <f>#REF!</f>
        <v>#REF!</v>
      </c>
      <c r="ET27" s="214" t="e">
        <f>IF(#REF!="correct",1,0)</f>
        <v>#REF!</v>
      </c>
      <c r="EU27" s="214" t="e">
        <f>IF(#REF!="correct",1,0)</f>
        <v>#REF!</v>
      </c>
      <c r="EV27" s="214" t="e">
        <f>IF(#REF!="correct",1,0)</f>
        <v>#REF!</v>
      </c>
      <c r="EW27" s="214" t="e">
        <f>IF(#REF!="correct",1,0)</f>
        <v>#REF!</v>
      </c>
      <c r="EX27" s="214" t="e">
        <f>IF(#REF!="correct",1,0)</f>
        <v>#REF!</v>
      </c>
      <c r="EY27" s="214" t="e">
        <f>IF(#REF!="correct",1,0)</f>
        <v>#REF!</v>
      </c>
      <c r="EZ27" s="214" t="e">
        <f>IF(#REF!="correct",1,0)</f>
        <v>#REF!</v>
      </c>
      <c r="FA27" s="214" t="e">
        <f>IF(#REF!="correct",1,0)</f>
        <v>#REF!</v>
      </c>
      <c r="FB27" s="214" t="e">
        <f>IF(#REF!="correct",1,0)</f>
        <v>#REF!</v>
      </c>
      <c r="FC27" s="214" t="e">
        <f>IF(#REF!="correct",1,0)</f>
        <v>#REF!</v>
      </c>
      <c r="FD27" s="214" t="e">
        <f>IF(#REF!="correct",1,0)</f>
        <v>#REF!</v>
      </c>
      <c r="FE27" s="214" t="e">
        <f>IF(#REF!="correct",1,0)</f>
        <v>#REF!</v>
      </c>
      <c r="FF27" s="214" t="e">
        <f>IF(#REF!="correct",1,0)</f>
        <v>#REF!</v>
      </c>
      <c r="FG27" s="214" t="e">
        <f>IF(#REF!="correct",1,0)</f>
        <v>#REF!</v>
      </c>
      <c r="FH27" s="214" t="e">
        <f>IF(#REF!="correct",1,0)</f>
        <v>#REF!</v>
      </c>
      <c r="FI27" s="214" t="e">
        <f>IF(#REF!="correct",1,0)</f>
        <v>#REF!</v>
      </c>
      <c r="FJ27" s="214" t="e">
        <f>IF(#REF!="correct",1,0)</f>
        <v>#REF!</v>
      </c>
      <c r="FK27" s="214" t="e">
        <f>IF(#REF!="correct",1,0)</f>
        <v>#REF!</v>
      </c>
      <c r="FL27" s="214" t="e">
        <f>IF(#REF!="correct",1,0)</f>
        <v>#REF!</v>
      </c>
      <c r="FM27" s="214" t="e">
        <f>IF(#REF!="correct",1,0)</f>
        <v>#REF!</v>
      </c>
      <c r="FN27" s="214" t="e">
        <f>#REF!</f>
        <v>#REF!</v>
      </c>
      <c r="FO27" s="214"/>
      <c r="FP27" s="214"/>
      <c r="FQ27" s="214" t="e">
        <f>#REF!</f>
        <v>#REF!</v>
      </c>
      <c r="FR27" s="214"/>
      <c r="FS27" s="214"/>
      <c r="FT27" s="214" t="e">
        <f>#REF!</f>
        <v>#REF!</v>
      </c>
      <c r="FU27" s="214"/>
      <c r="FV27" s="214" t="e">
        <f>IF(#REF!="correct",1,0)</f>
        <v>#REF!</v>
      </c>
      <c r="FW27" s="214" t="e">
        <f>IF(#REF!="correct",1,0)</f>
        <v>#REF!</v>
      </c>
      <c r="FX27" s="214" t="e">
        <f>IF(#REF!="correct",1,0)</f>
        <v>#REF!</v>
      </c>
      <c r="FY27" s="214" t="e">
        <f>IF(#REF!="correct",1,0)</f>
        <v>#REF!</v>
      </c>
      <c r="FZ27" s="214" t="e">
        <f>IF(#REF!=36,1,0)</f>
        <v>#REF!</v>
      </c>
      <c r="GA27" s="214" t="e">
        <f>IF(#REF!=34,1,0)</f>
        <v>#REF!</v>
      </c>
      <c r="GB27" s="214" t="e">
        <f>IF(#REF!=60,1,0)</f>
        <v>#REF!</v>
      </c>
      <c r="GC27" s="214" t="e">
        <f>IF(#REF!=70,1,0)</f>
        <v>#REF!</v>
      </c>
      <c r="GD27" s="214" t="e">
        <f>IF(OR(#REF!=80,#REF!=81),1,0)</f>
        <v>#REF!</v>
      </c>
      <c r="GE27" s="214" t="e">
        <f>IF(OR(#REF!=82,#REF!=83),1,0)</f>
        <v>#REF!</v>
      </c>
      <c r="GF27" s="214" t="e">
        <f>IF(OR(#REF!=10,#REF!=12),1,0)</f>
        <v>#REF!</v>
      </c>
      <c r="GG27" s="214" t="e">
        <f>IF(OR(#REF!=40,#REF!=41),1,0)</f>
        <v>#REF!</v>
      </c>
      <c r="GH27" s="214" t="e">
        <f>IF(OR(#REF!=45,#REF!=46),1,0)</f>
        <v>#REF!</v>
      </c>
      <c r="GI27" s="214" t="e">
        <f>IF(OR(#REF!=38,#REF!=39),1,0)</f>
        <v>#REF!</v>
      </c>
      <c r="GJ27" s="214" t="e">
        <f>IF(OR(#REF!=32,#REF!=35,#REF!=37),1,0)</f>
        <v>#REF!</v>
      </c>
      <c r="GK27" s="214" t="e">
        <f>IF(OR(#REF!=14,#REF!=15),1,0)</f>
        <v>#REF!</v>
      </c>
      <c r="GL27" s="214" t="e">
        <f>IF(OR(#REF!=23,#REF!=24),1,0)</f>
        <v>#REF!</v>
      </c>
      <c r="GM27" s="214" t="e">
        <f>IF(OR(#REF!=27,#REF!=28),1,0)</f>
        <v>#REF!</v>
      </c>
      <c r="GN27" s="214" t="e">
        <f>IF(OR(#REF!=40,#REF!=42),1,0)</f>
        <v>#REF!</v>
      </c>
      <c r="GO27" s="214" t="e">
        <f>IF(#REF!="correct",1,0)</f>
        <v>#REF!</v>
      </c>
      <c r="GP27" s="214" t="e">
        <f>IF(#REF!="correct",1,0)</f>
        <v>#REF!</v>
      </c>
      <c r="GQ27" s="214" t="e">
        <f>IF(#REF!="correct",1,0)</f>
        <v>#REF!</v>
      </c>
      <c r="GR27" s="214" t="e">
        <f>IF(#REF!="correct",1,0)</f>
        <v>#REF!</v>
      </c>
      <c r="GS27" s="214" t="e">
        <f>IF(#REF!="correct",1,0)</f>
        <v>#REF!</v>
      </c>
      <c r="GT27" s="214" t="e">
        <f>IF(#REF!="correct",1,0)</f>
        <v>#REF!</v>
      </c>
      <c r="GU27" s="214" t="e">
        <f>IF(#REF!="correct",1,0)</f>
        <v>#REF!</v>
      </c>
      <c r="GV27" s="214" t="e">
        <f>IF(#REF!="correct",1,0)</f>
        <v>#REF!</v>
      </c>
      <c r="GW27" s="214" t="e">
        <f>IF(#REF!="correct",1,0)</f>
        <v>#REF!</v>
      </c>
      <c r="GX27" s="214" t="e">
        <f>IF(#REF!="correct",1,0)</f>
        <v>#REF!</v>
      </c>
      <c r="GY27" s="214" t="e">
        <f>IF(#REF!="correct",1,0)</f>
        <v>#REF!</v>
      </c>
      <c r="GZ27" s="214" t="e">
        <f>IF(#REF!="correct",1,0)</f>
        <v>#REF!</v>
      </c>
      <c r="HA27" s="214" t="e">
        <f>IF(#REF!="correct",1,0)</f>
        <v>#REF!</v>
      </c>
      <c r="HB27" s="214" t="e">
        <f>IF(#REF!="correct",1,0)</f>
        <v>#REF!</v>
      </c>
      <c r="HC27" s="214" t="e">
        <f>IF(#REF!="correct",1,0)</f>
        <v>#REF!</v>
      </c>
      <c r="HD27" s="214" t="e">
        <f>IF(#REF!="correct",1,0)</f>
        <v>#REF!</v>
      </c>
      <c r="HE27" s="214" t="e">
        <f>IF(#REF!="correct",1,0)</f>
        <v>#REF!</v>
      </c>
      <c r="HF27" s="214" t="e">
        <f>IF(#REF!="correct",1,0)</f>
        <v>#REF!</v>
      </c>
      <c r="HG27" s="214" t="e">
        <f>IF(#REF!="correct",1,0)</f>
        <v>#REF!</v>
      </c>
      <c r="HH27" s="214" t="e">
        <f>IF(#REF!="correct",1,0)</f>
        <v>#REF!</v>
      </c>
      <c r="HI27" s="214" t="e">
        <f>IF(#REF!="correct",1,0)</f>
        <v>#REF!</v>
      </c>
      <c r="HJ27" s="214" t="e">
        <f>IF(#REF!="correct",1,0)</f>
        <v>#REF!</v>
      </c>
      <c r="HK27" s="214" t="e">
        <f>IF(#REF!="correct",1,0)</f>
        <v>#REF!</v>
      </c>
      <c r="HL27" s="214" t="e">
        <f>IF(#REF!="correct",1,0)</f>
        <v>#REF!</v>
      </c>
      <c r="HM27" s="214" t="e">
        <f>IF(#REF!="correct",1,0)</f>
        <v>#REF!</v>
      </c>
      <c r="HN27" s="214" t="e">
        <f>IF(#REF!="correct",1,0)</f>
        <v>#REF!</v>
      </c>
      <c r="HO27" s="214" t="e">
        <f>IF(#REF!="correct",1,0)</f>
        <v>#REF!</v>
      </c>
      <c r="HP27" s="214" t="e">
        <f>IF(#REF!="correct",1,0)</f>
        <v>#REF!</v>
      </c>
      <c r="HQ27" s="214" t="e">
        <f>IF(#REF!="correct",1,0)</f>
        <v>#REF!</v>
      </c>
      <c r="HR27" s="214" t="e">
        <f>IF(#REF!="correct",1,0)</f>
        <v>#REF!</v>
      </c>
      <c r="HS27" s="214" t="e">
        <f>IF(#REF!="correct",1,0)</f>
        <v>#REF!</v>
      </c>
      <c r="HT27" s="214" t="e">
        <f>IF(#REF!="correct",1,0)</f>
        <v>#REF!</v>
      </c>
      <c r="HU27" s="214" t="e">
        <f>IF(#REF!="correct",1,0)</f>
        <v>#REF!</v>
      </c>
      <c r="HV27" s="214" t="e">
        <f>IF(#REF!="correct",1,0)</f>
        <v>#REF!</v>
      </c>
      <c r="HW27" s="214" t="e">
        <f>IF(#REF!="correct",1,0)</f>
        <v>#REF!</v>
      </c>
      <c r="HX27" s="214" t="e">
        <f>IF(#REF!="correct",1,0)</f>
        <v>#REF!</v>
      </c>
      <c r="HY27" s="214" t="e">
        <f>IF(#REF!="correct",1,0)</f>
        <v>#REF!</v>
      </c>
      <c r="HZ27" s="214" t="e">
        <f>IF(#REF!="correct",1,0)</f>
        <v>#REF!</v>
      </c>
      <c r="IA27" s="214" t="e">
        <f>IF(#REF!="correct",1,0)</f>
        <v>#REF!</v>
      </c>
    </row>
    <row r="28" spans="1:235">
      <c r="A28" s="47">
        <f>Classe!B35</f>
        <v>0</v>
      </c>
      <c r="B28" s="47">
        <f>Classe!C35</f>
        <v>0</v>
      </c>
      <c r="C28" s="214" t="e">
        <f>IF(#REF!=3,1,0)</f>
        <v>#REF!</v>
      </c>
      <c r="D28" s="214" t="e">
        <f>IF(#REF!=4,1,0)</f>
        <v>#REF!</v>
      </c>
      <c r="E28" s="214" t="e">
        <f>IF(#REF!=2,1,0)</f>
        <v>#REF!</v>
      </c>
      <c r="F28" s="214" t="e">
        <f>IF(#REF!=1,1,0)</f>
        <v>#REF!</v>
      </c>
      <c r="G28" s="214" t="e">
        <f>IF(#REF!=4,1,0)</f>
        <v>#REF!</v>
      </c>
      <c r="H28" s="214" t="e">
        <f>IF(#REF!=1,1,0)</f>
        <v>#REF!</v>
      </c>
      <c r="I28" s="214" t="e">
        <f>IF(#REF!=2,1,0)</f>
        <v>#REF!</v>
      </c>
      <c r="J28" s="214" t="e">
        <f>IF(#REF!=3,1,0)</f>
        <v>#REF!</v>
      </c>
      <c r="K28" s="214" t="e">
        <f>IF(#REF!=1,1,0)</f>
        <v>#REF!</v>
      </c>
      <c r="L28" s="214" t="e">
        <f>IF(#REF!=1,1,0)</f>
        <v>#REF!</v>
      </c>
      <c r="M28" s="214" t="e">
        <f>IF(#REF!=4,1,0)</f>
        <v>#REF!</v>
      </c>
      <c r="N28" s="214" t="e">
        <f>IF(#REF!=3,1,0)</f>
        <v>#REF!</v>
      </c>
      <c r="O28" s="214" t="e">
        <f>IF(#REF!=3,1,0)</f>
        <v>#REF!</v>
      </c>
      <c r="P28" s="214" t="e">
        <f>IF(#REF!=3,1,0)</f>
        <v>#REF!</v>
      </c>
      <c r="Q28" s="214" t="e">
        <f>IF(#REF!="recette",1,0)</f>
        <v>#REF!</v>
      </c>
      <c r="R28" s="214" t="e">
        <f>IF(#REF!="tarte aux pommes",1,0)</f>
        <v>#REF!</v>
      </c>
      <c r="S28" s="214" t="e">
        <f>IF(#REF!="compote",1,0)</f>
        <v>#REF!</v>
      </c>
      <c r="T28" s="214" t="e">
        <f>IF(#REF!="four",1,0)</f>
        <v>#REF!</v>
      </c>
      <c r="U28" s="214" t="e">
        <f>IF(#REF!="correct",1,0)</f>
        <v>#REF!</v>
      </c>
      <c r="V28" s="214" t="e">
        <f>IF(#REF!="correct",1,0)</f>
        <v>#REF!</v>
      </c>
      <c r="W28" s="214" t="e">
        <f>IF(#REF!="correct",1,0)</f>
        <v>#REF!</v>
      </c>
      <c r="X28" s="214" t="e">
        <f>IF(#REF!="correct",1,0)</f>
        <v>#REF!</v>
      </c>
      <c r="Y28" s="214" t="e">
        <f>IF(#REF!="correct",1,0)</f>
        <v>#REF!</v>
      </c>
      <c r="Z28" s="214" t="e">
        <f>IF(#REF!="correct",1,0)</f>
        <v>#REF!</v>
      </c>
      <c r="AA28" s="214" t="e">
        <f>IF(#REF!="correct",1,0)</f>
        <v>#REF!</v>
      </c>
      <c r="AB28" s="214" t="e">
        <f>IF(#REF!="correct",1,0)</f>
        <v>#REF!</v>
      </c>
      <c r="AC28" s="214" t="e">
        <f>IF(#REF!="correct",1,0)</f>
        <v>#REF!</v>
      </c>
      <c r="AD28" s="214" t="e">
        <f>IF(#REF!="correct",1,0)</f>
        <v>#REF!</v>
      </c>
      <c r="AE28" s="214" t="e">
        <f>IF(#REF!="correct",1,0)</f>
        <v>#REF!</v>
      </c>
      <c r="AF28" s="214" t="e">
        <f>IF(#REF!="correct",1,0)</f>
        <v>#REF!</v>
      </c>
      <c r="AG28" s="214" t="e">
        <f>IF(#REF!="correct",1,0)</f>
        <v>#REF!</v>
      </c>
      <c r="AH28" s="214" t="e">
        <f>IF(#REF!="correct",1,0)</f>
        <v>#REF!</v>
      </c>
      <c r="AI28" s="214" t="e">
        <f>IF(#REF!="correct",1,0)</f>
        <v>#REF!</v>
      </c>
      <c r="AJ28" s="214" t="e">
        <f>IF(#REF!="correct",1,0)</f>
        <v>#REF!</v>
      </c>
      <c r="AK28" s="214" t="e">
        <f>#REF!</f>
        <v>#REF!</v>
      </c>
      <c r="AL28" s="214"/>
      <c r="AM28" s="214" t="e">
        <f>IF(#REF!=1,1,0)</f>
        <v>#REF!</v>
      </c>
      <c r="AN28" s="214" t="e">
        <f>IF(#REF!=2,1,0)</f>
        <v>#REF!</v>
      </c>
      <c r="AO28" s="214" t="e">
        <f>IF(#REF!=2,1,0)</f>
        <v>#REF!</v>
      </c>
      <c r="AP28" s="214" t="e">
        <f>IF(#REF!=2,1,0)</f>
        <v>#REF!</v>
      </c>
      <c r="AQ28" s="214" t="e">
        <f>IF(#REF!=2,1,0)</f>
        <v>#REF!</v>
      </c>
      <c r="AR28" s="214" t="e">
        <f>IF(#REF!=3,1,0)</f>
        <v>#REF!</v>
      </c>
      <c r="AS28" s="214" t="e">
        <f>IF(#REF!=2,1,0)</f>
        <v>#REF!</v>
      </c>
      <c r="AT28" s="214" t="e">
        <f>IF(#REF!=1,1,0)</f>
        <v>#REF!</v>
      </c>
      <c r="AU28" s="214" t="e">
        <f>IF(#REF!=3,1,0)</f>
        <v>#REF!</v>
      </c>
      <c r="AV28" s="214" t="e">
        <f>IF(#REF!=4,1,0)</f>
        <v>#REF!</v>
      </c>
      <c r="AW28" s="214" t="e">
        <f>IF(#REF!=4,1,0)</f>
        <v>#REF!</v>
      </c>
      <c r="AX28" s="214" t="e">
        <f>IF(#REF!=1,1,0)</f>
        <v>#REF!</v>
      </c>
      <c r="AY28" s="214" t="e">
        <f>IF(#REF!=2,1,0)</f>
        <v>#REF!</v>
      </c>
      <c r="AZ28" s="214" t="e">
        <f>IF(#REF!=1,1,0)</f>
        <v>#REF!</v>
      </c>
      <c r="BA28" s="214" t="e">
        <f>IF(#REF!=2,1,0)</f>
        <v>#REF!</v>
      </c>
      <c r="BB28" s="214" t="e">
        <f>IF(#REF!="obligatoire",1,0)</f>
        <v>#REF!</v>
      </c>
      <c r="BC28" s="214" t="e">
        <f>IF(#REF!="plusieurs cycles",1,0)</f>
        <v>#REF!</v>
      </c>
      <c r="BD28" s="214" t="e">
        <f>IF(#REF!="cerveau",1,0)</f>
        <v>#REF!</v>
      </c>
      <c r="BE28" s="214" t="e">
        <f>IF(#REF!="énergie",1,0)</f>
        <v>#REF!</v>
      </c>
      <c r="BF28" s="214" t="e">
        <f>IF(#REF!="chez eux",1,0)</f>
        <v>#REF!</v>
      </c>
      <c r="BG28" s="214" t="e">
        <f>IF(#REF!="après-midi",1,0)</f>
        <v>#REF!</v>
      </c>
      <c r="BH28" s="214" t="e">
        <f>IF(#REF!="barrage",1,0)</f>
        <v>#REF!</v>
      </c>
      <c r="BI28" s="214" t="e">
        <f>IF(#REF!="se baigner",1,0)</f>
        <v>#REF!</v>
      </c>
      <c r="BJ28" s="214" t="e">
        <f>IF(#REF!="correct",1,0)</f>
        <v>#REF!</v>
      </c>
      <c r="BK28" s="214" t="e">
        <f>IF(#REF!="correct",1,0)</f>
        <v>#REF!</v>
      </c>
      <c r="BL28" s="214" t="e">
        <f>IF(#REF!="correct",1,0)</f>
        <v>#REF!</v>
      </c>
      <c r="BM28" s="214" t="e">
        <f>IF(#REF!="correct",1,0)</f>
        <v>#REF!</v>
      </c>
      <c r="BN28" s="214" t="e">
        <f>IF(#REF!="correct",1,0)</f>
        <v>#REF!</v>
      </c>
      <c r="BO28" s="214" t="e">
        <f>IF(#REF!="correct",1,0)</f>
        <v>#REF!</v>
      </c>
      <c r="BP28" s="214" t="e">
        <f>IF(#REF!="correct",1,0)</f>
        <v>#REF!</v>
      </c>
      <c r="BQ28" s="214" t="e">
        <f>IF(#REF!="correct",1,0)</f>
        <v>#REF!</v>
      </c>
      <c r="BR28" s="214" t="e">
        <f>IF(#REF!="correct",1,0)</f>
        <v>#REF!</v>
      </c>
      <c r="BS28" s="214" t="e">
        <f>IF(#REF!="correct",1,0)</f>
        <v>#REF!</v>
      </c>
      <c r="BT28" s="214" t="e">
        <f>IF(#REF!="correct",1,0)</f>
        <v>#REF!</v>
      </c>
      <c r="BU28" s="214"/>
      <c r="BV28" s="214" t="e">
        <f>IF(#REF!="x",1,0)</f>
        <v>#REF!</v>
      </c>
      <c r="BW28" s="214" t="e">
        <f>IF(#REF!="x",1,0)</f>
        <v>#REF!</v>
      </c>
      <c r="BX28" s="214" t="e">
        <f>IF(#REF!="x",1,0)</f>
        <v>#REF!</v>
      </c>
      <c r="BY28" s="214" t="e">
        <f>IF(#REF!="x",1,0)</f>
        <v>#REF!</v>
      </c>
      <c r="BZ28" s="214" t="e">
        <f>IF(#REF!="x",1,0)</f>
        <v>#REF!</v>
      </c>
      <c r="CA28" s="214"/>
      <c r="CB28" s="214" t="e">
        <f>IF(#REF!="x",1,0)</f>
        <v>#REF!</v>
      </c>
      <c r="CC28" s="214" t="e">
        <f>IF(#REF!="x",1,0)</f>
        <v>#REF!</v>
      </c>
      <c r="CD28" s="214" t="e">
        <f>IF(#REF!="x",1,0)</f>
        <v>#REF!</v>
      </c>
      <c r="CE28" s="214" t="e">
        <f>IF(#REF!="x",1,0)</f>
        <v>#REF!</v>
      </c>
      <c r="CF28" s="214" t="e">
        <f>IF(#REF!="x",1,0)</f>
        <v>#REF!</v>
      </c>
      <c r="CG28" s="214"/>
      <c r="CH28" s="214" t="e">
        <f>IF(#REF!="x",1,0)</f>
        <v>#REF!</v>
      </c>
      <c r="CI28" s="214" t="e">
        <f>IF(#REF!="x",1,0)</f>
        <v>#REF!</v>
      </c>
      <c r="CJ28" s="214" t="e">
        <f>IF(#REF!="x",1,0)</f>
        <v>#REF!</v>
      </c>
      <c r="CK28" s="214" t="e">
        <f>IF(#REF!="x",1,0)</f>
        <v>#REF!</v>
      </c>
      <c r="CL28" s="214" t="e">
        <f>IF(#REF!="x",1,0)</f>
        <v>#REF!</v>
      </c>
      <c r="CM28" s="214"/>
      <c r="CN28" s="214" t="e">
        <f>IF(#REF!="x",1,0)</f>
        <v>#REF!</v>
      </c>
      <c r="CO28" s="214" t="e">
        <f>IF(#REF!="x",1,0)</f>
        <v>#REF!</v>
      </c>
      <c r="CP28" s="214" t="e">
        <f>IF(#REF!="x",1,0)</f>
        <v>#REF!</v>
      </c>
      <c r="CQ28" s="214" t="e">
        <f>IF(#REF!="x",1,0)</f>
        <v>#REF!</v>
      </c>
      <c r="CR28" s="214" t="e">
        <f>IF(#REF!="x",1,0)</f>
        <v>#REF!</v>
      </c>
      <c r="CS28" s="214"/>
      <c r="CT28" s="214" t="e">
        <f>IF(#REF!="x",1,0)</f>
        <v>#REF!</v>
      </c>
      <c r="CU28" s="214" t="e">
        <f>IF(#REF!="x",1,0)</f>
        <v>#REF!</v>
      </c>
      <c r="CV28" s="214" t="e">
        <f>IF(#REF!="x",1,0)</f>
        <v>#REF!</v>
      </c>
      <c r="CW28" s="214" t="e">
        <f>IF(#REF!="x",1,0)</f>
        <v>#REF!</v>
      </c>
      <c r="CX28" s="214" t="e">
        <f>IF(#REF!="x",1,0)</f>
        <v>#REF!</v>
      </c>
      <c r="CY28" s="214"/>
      <c r="CZ28" s="214" t="e">
        <f>IF(#REF!="x",1,0)</f>
        <v>#REF!</v>
      </c>
      <c r="DA28" s="214" t="e">
        <f>IF(#REF!="x",1,0)</f>
        <v>#REF!</v>
      </c>
      <c r="DB28" s="214" t="e">
        <f>IF(#REF!="x",1,0)</f>
        <v>#REF!</v>
      </c>
      <c r="DC28" s="214" t="e">
        <f>IF(#REF!="x",1,0)</f>
        <v>#REF!</v>
      </c>
      <c r="DD28" s="214" t="e">
        <f>IF(#REF!="x",1,0)</f>
        <v>#REF!</v>
      </c>
      <c r="DE28" s="214"/>
      <c r="DF28" s="214" t="e">
        <f>IF(#REF!="x",1,0)</f>
        <v>#REF!</v>
      </c>
      <c r="DG28" s="214" t="e">
        <f>IF(#REF!="x",1,0)</f>
        <v>#REF!</v>
      </c>
      <c r="DH28" s="214" t="e">
        <f>IF(#REF!="x",1,0)</f>
        <v>#REF!</v>
      </c>
      <c r="DI28" s="214" t="e">
        <f>IF(#REF!="x",1,0)</f>
        <v>#REF!</v>
      </c>
      <c r="DJ28" s="214" t="e">
        <f>IF(#REF!="x",1,0)</f>
        <v>#REF!</v>
      </c>
      <c r="DK28" s="214"/>
      <c r="DL28" s="214" t="e">
        <f>IF(#REF!="x",1,0)</f>
        <v>#REF!</v>
      </c>
      <c r="DM28" s="214" t="e">
        <f>IF(#REF!="x",1,0)</f>
        <v>#REF!</v>
      </c>
      <c r="DN28" s="214" t="e">
        <f>IF(#REF!="x",1,0)</f>
        <v>#REF!</v>
      </c>
      <c r="DO28" s="214" t="e">
        <f>IF(#REF!="x",1,0)</f>
        <v>#REF!</v>
      </c>
      <c r="DP28" s="214" t="e">
        <f>IF(#REF!="x",1,0)</f>
        <v>#REF!</v>
      </c>
      <c r="DQ28" s="214"/>
      <c r="DR28" s="214" t="e">
        <f>IF(#REF!="x",1,0)</f>
        <v>#REF!</v>
      </c>
      <c r="DS28" s="214" t="e">
        <f>IF(#REF!="x",1,0)</f>
        <v>#REF!</v>
      </c>
      <c r="DT28" s="214" t="e">
        <f>IF(#REF!="x",1,0)</f>
        <v>#REF!</v>
      </c>
      <c r="DU28" s="214" t="e">
        <f>IF(#REF!="x",1,0)</f>
        <v>#REF!</v>
      </c>
      <c r="DV28" s="214" t="e">
        <f>IF(#REF!="x",1,0)</f>
        <v>#REF!</v>
      </c>
      <c r="DW28" s="214"/>
      <c r="DX28" s="214" t="e">
        <f>IF(#REF!="x",1,0)</f>
        <v>#REF!</v>
      </c>
      <c r="DY28" s="214" t="e">
        <f>IF(#REF!="x",1,0)</f>
        <v>#REF!</v>
      </c>
      <c r="DZ28" s="214" t="e">
        <f>IF(#REF!="x",1,0)</f>
        <v>#REF!</v>
      </c>
      <c r="EA28" s="214" t="e">
        <f>IF(#REF!="x",1,0)</f>
        <v>#REF!</v>
      </c>
      <c r="EB28" s="214" t="e">
        <f>IF(#REF!="x",1,0)</f>
        <v>#REF!</v>
      </c>
      <c r="EC28" s="214"/>
      <c r="ED28" s="214" t="e">
        <f>IF(#REF!="x",1,0)</f>
        <v>#REF!</v>
      </c>
      <c r="EE28" s="214" t="e">
        <f>IF(#REF!="x",1,0)</f>
        <v>#REF!</v>
      </c>
      <c r="EF28" s="214" t="e">
        <f>IF(#REF!="x",1,0)</f>
        <v>#REF!</v>
      </c>
      <c r="EG28" s="214" t="e">
        <f>IF(#REF!="x",1,0)</f>
        <v>#REF!</v>
      </c>
      <c r="EH28" s="214" t="e">
        <f>IF(#REF!="x",1,0)</f>
        <v>#REF!</v>
      </c>
      <c r="EI28" s="214"/>
      <c r="EJ28" s="214" t="e">
        <f>IF(#REF!="x",1,0)</f>
        <v>#REF!</v>
      </c>
      <c r="EK28" s="214" t="e">
        <f>IF(#REF!="x",1,0)</f>
        <v>#REF!</v>
      </c>
      <c r="EL28" s="214" t="e">
        <f>IF(#REF!="x",1,0)</f>
        <v>#REF!</v>
      </c>
      <c r="EM28" s="214" t="e">
        <f>IF(#REF!="x",1,0)</f>
        <v>#REF!</v>
      </c>
      <c r="EN28" s="214" t="e">
        <f>IF(#REF!="x",1,0)</f>
        <v>#REF!</v>
      </c>
      <c r="EO28" s="214"/>
      <c r="EP28" s="214"/>
      <c r="EQ28" s="214"/>
      <c r="ER28" s="214"/>
      <c r="ES28" s="214" t="e">
        <f>#REF!</f>
        <v>#REF!</v>
      </c>
      <c r="ET28" s="214" t="e">
        <f>IF(#REF!="correct",1,0)</f>
        <v>#REF!</v>
      </c>
      <c r="EU28" s="214" t="e">
        <f>IF(#REF!="correct",1,0)</f>
        <v>#REF!</v>
      </c>
      <c r="EV28" s="214" t="e">
        <f>IF(#REF!="correct",1,0)</f>
        <v>#REF!</v>
      </c>
      <c r="EW28" s="214" t="e">
        <f>IF(#REF!="correct",1,0)</f>
        <v>#REF!</v>
      </c>
      <c r="EX28" s="214" t="e">
        <f>IF(#REF!="correct",1,0)</f>
        <v>#REF!</v>
      </c>
      <c r="EY28" s="214" t="e">
        <f>IF(#REF!="correct",1,0)</f>
        <v>#REF!</v>
      </c>
      <c r="EZ28" s="214" t="e">
        <f>IF(#REF!="correct",1,0)</f>
        <v>#REF!</v>
      </c>
      <c r="FA28" s="214" t="e">
        <f>IF(#REF!="correct",1,0)</f>
        <v>#REF!</v>
      </c>
      <c r="FB28" s="214" t="e">
        <f>IF(#REF!="correct",1,0)</f>
        <v>#REF!</v>
      </c>
      <c r="FC28" s="214" t="e">
        <f>IF(#REF!="correct",1,0)</f>
        <v>#REF!</v>
      </c>
      <c r="FD28" s="214" t="e">
        <f>IF(#REF!="correct",1,0)</f>
        <v>#REF!</v>
      </c>
      <c r="FE28" s="214" t="e">
        <f>IF(#REF!="correct",1,0)</f>
        <v>#REF!</v>
      </c>
      <c r="FF28" s="214" t="e">
        <f>IF(#REF!="correct",1,0)</f>
        <v>#REF!</v>
      </c>
      <c r="FG28" s="214" t="e">
        <f>IF(#REF!="correct",1,0)</f>
        <v>#REF!</v>
      </c>
      <c r="FH28" s="214" t="e">
        <f>IF(#REF!="correct",1,0)</f>
        <v>#REF!</v>
      </c>
      <c r="FI28" s="214" t="e">
        <f>IF(#REF!="correct",1,0)</f>
        <v>#REF!</v>
      </c>
      <c r="FJ28" s="214" t="e">
        <f>IF(#REF!="correct",1,0)</f>
        <v>#REF!</v>
      </c>
      <c r="FK28" s="214" t="e">
        <f>IF(#REF!="correct",1,0)</f>
        <v>#REF!</v>
      </c>
      <c r="FL28" s="214" t="e">
        <f>IF(#REF!="correct",1,0)</f>
        <v>#REF!</v>
      </c>
      <c r="FM28" s="214" t="e">
        <f>IF(#REF!="correct",1,0)</f>
        <v>#REF!</v>
      </c>
      <c r="FN28" s="214" t="e">
        <f>#REF!</f>
        <v>#REF!</v>
      </c>
      <c r="FO28" s="214"/>
      <c r="FP28" s="214"/>
      <c r="FQ28" s="214" t="e">
        <f>#REF!</f>
        <v>#REF!</v>
      </c>
      <c r="FR28" s="214"/>
      <c r="FS28" s="214"/>
      <c r="FT28" s="214" t="e">
        <f>#REF!</f>
        <v>#REF!</v>
      </c>
      <c r="FU28" s="214"/>
      <c r="FV28" s="214" t="e">
        <f>IF(#REF!="correct",1,0)</f>
        <v>#REF!</v>
      </c>
      <c r="FW28" s="214" t="e">
        <f>IF(#REF!="correct",1,0)</f>
        <v>#REF!</v>
      </c>
      <c r="FX28" s="214" t="e">
        <f>IF(#REF!="correct",1,0)</f>
        <v>#REF!</v>
      </c>
      <c r="FY28" s="214" t="e">
        <f>IF(#REF!="correct",1,0)</f>
        <v>#REF!</v>
      </c>
      <c r="FZ28" s="214" t="e">
        <f>IF(#REF!=36,1,0)</f>
        <v>#REF!</v>
      </c>
      <c r="GA28" s="214" t="e">
        <f>IF(#REF!=34,1,0)</f>
        <v>#REF!</v>
      </c>
      <c r="GB28" s="214" t="e">
        <f>IF(#REF!=60,1,0)</f>
        <v>#REF!</v>
      </c>
      <c r="GC28" s="214" t="e">
        <f>IF(#REF!=70,1,0)</f>
        <v>#REF!</v>
      </c>
      <c r="GD28" s="214" t="e">
        <f>IF(OR(#REF!=80,#REF!=81),1,0)</f>
        <v>#REF!</v>
      </c>
      <c r="GE28" s="214" t="e">
        <f>IF(OR(#REF!=82,#REF!=83),1,0)</f>
        <v>#REF!</v>
      </c>
      <c r="GF28" s="214" t="e">
        <f>IF(OR(#REF!=10,#REF!=12),1,0)</f>
        <v>#REF!</v>
      </c>
      <c r="GG28" s="214" t="e">
        <f>IF(OR(#REF!=40,#REF!=41),1,0)</f>
        <v>#REF!</v>
      </c>
      <c r="GH28" s="214" t="e">
        <f>IF(OR(#REF!=45,#REF!=46),1,0)</f>
        <v>#REF!</v>
      </c>
      <c r="GI28" s="214" t="e">
        <f>IF(OR(#REF!=38,#REF!=39),1,0)</f>
        <v>#REF!</v>
      </c>
      <c r="GJ28" s="214" t="e">
        <f>IF(OR(#REF!=32,#REF!=35,#REF!=37),1,0)</f>
        <v>#REF!</v>
      </c>
      <c r="GK28" s="214" t="e">
        <f>IF(OR(#REF!=14,#REF!=15),1,0)</f>
        <v>#REF!</v>
      </c>
      <c r="GL28" s="214" t="e">
        <f>IF(OR(#REF!=23,#REF!=24),1,0)</f>
        <v>#REF!</v>
      </c>
      <c r="GM28" s="214" t="e">
        <f>IF(OR(#REF!=27,#REF!=28),1,0)</f>
        <v>#REF!</v>
      </c>
      <c r="GN28" s="214" t="e">
        <f>IF(OR(#REF!=40,#REF!=42),1,0)</f>
        <v>#REF!</v>
      </c>
      <c r="GO28" s="214" t="e">
        <f>IF(#REF!="correct",1,0)</f>
        <v>#REF!</v>
      </c>
      <c r="GP28" s="214" t="e">
        <f>IF(#REF!="correct",1,0)</f>
        <v>#REF!</v>
      </c>
      <c r="GQ28" s="214" t="e">
        <f>IF(#REF!="correct",1,0)</f>
        <v>#REF!</v>
      </c>
      <c r="GR28" s="214" t="e">
        <f>IF(#REF!="correct",1,0)</f>
        <v>#REF!</v>
      </c>
      <c r="GS28" s="214" t="e">
        <f>IF(#REF!="correct",1,0)</f>
        <v>#REF!</v>
      </c>
      <c r="GT28" s="214" t="e">
        <f>IF(#REF!="correct",1,0)</f>
        <v>#REF!</v>
      </c>
      <c r="GU28" s="214" t="e">
        <f>IF(#REF!="correct",1,0)</f>
        <v>#REF!</v>
      </c>
      <c r="GV28" s="214" t="e">
        <f>IF(#REF!="correct",1,0)</f>
        <v>#REF!</v>
      </c>
      <c r="GW28" s="214" t="e">
        <f>IF(#REF!="correct",1,0)</f>
        <v>#REF!</v>
      </c>
      <c r="GX28" s="214" t="e">
        <f>IF(#REF!="correct",1,0)</f>
        <v>#REF!</v>
      </c>
      <c r="GY28" s="214" t="e">
        <f>IF(#REF!="correct",1,0)</f>
        <v>#REF!</v>
      </c>
      <c r="GZ28" s="214" t="e">
        <f>IF(#REF!="correct",1,0)</f>
        <v>#REF!</v>
      </c>
      <c r="HA28" s="214" t="e">
        <f>IF(#REF!="correct",1,0)</f>
        <v>#REF!</v>
      </c>
      <c r="HB28" s="214" t="e">
        <f>IF(#REF!="correct",1,0)</f>
        <v>#REF!</v>
      </c>
      <c r="HC28" s="214" t="e">
        <f>IF(#REF!="correct",1,0)</f>
        <v>#REF!</v>
      </c>
      <c r="HD28" s="214" t="e">
        <f>IF(#REF!="correct",1,0)</f>
        <v>#REF!</v>
      </c>
      <c r="HE28" s="214" t="e">
        <f>IF(#REF!="correct",1,0)</f>
        <v>#REF!</v>
      </c>
      <c r="HF28" s="214" t="e">
        <f>IF(#REF!="correct",1,0)</f>
        <v>#REF!</v>
      </c>
      <c r="HG28" s="214" t="e">
        <f>IF(#REF!="correct",1,0)</f>
        <v>#REF!</v>
      </c>
      <c r="HH28" s="214" t="e">
        <f>IF(#REF!="correct",1,0)</f>
        <v>#REF!</v>
      </c>
      <c r="HI28" s="214" t="e">
        <f>IF(#REF!="correct",1,0)</f>
        <v>#REF!</v>
      </c>
      <c r="HJ28" s="214" t="e">
        <f>IF(#REF!="correct",1,0)</f>
        <v>#REF!</v>
      </c>
      <c r="HK28" s="214" t="e">
        <f>IF(#REF!="correct",1,0)</f>
        <v>#REF!</v>
      </c>
      <c r="HL28" s="214" t="e">
        <f>IF(#REF!="correct",1,0)</f>
        <v>#REF!</v>
      </c>
      <c r="HM28" s="214" t="e">
        <f>IF(#REF!="correct",1,0)</f>
        <v>#REF!</v>
      </c>
      <c r="HN28" s="214" t="e">
        <f>IF(#REF!="correct",1,0)</f>
        <v>#REF!</v>
      </c>
      <c r="HO28" s="214" t="e">
        <f>IF(#REF!="correct",1,0)</f>
        <v>#REF!</v>
      </c>
      <c r="HP28" s="214" t="e">
        <f>IF(#REF!="correct",1,0)</f>
        <v>#REF!</v>
      </c>
      <c r="HQ28" s="214" t="e">
        <f>IF(#REF!="correct",1,0)</f>
        <v>#REF!</v>
      </c>
      <c r="HR28" s="214" t="e">
        <f>IF(#REF!="correct",1,0)</f>
        <v>#REF!</v>
      </c>
      <c r="HS28" s="214" t="e">
        <f>IF(#REF!="correct",1,0)</f>
        <v>#REF!</v>
      </c>
      <c r="HT28" s="214" t="e">
        <f>IF(#REF!="correct",1,0)</f>
        <v>#REF!</v>
      </c>
      <c r="HU28" s="214" t="e">
        <f>IF(#REF!="correct",1,0)</f>
        <v>#REF!</v>
      </c>
      <c r="HV28" s="214" t="e">
        <f>IF(#REF!="correct",1,0)</f>
        <v>#REF!</v>
      </c>
      <c r="HW28" s="214" t="e">
        <f>IF(#REF!="correct",1,0)</f>
        <v>#REF!</v>
      </c>
      <c r="HX28" s="214" t="e">
        <f>IF(#REF!="correct",1,0)</f>
        <v>#REF!</v>
      </c>
      <c r="HY28" s="214" t="e">
        <f>IF(#REF!="correct",1,0)</f>
        <v>#REF!</v>
      </c>
      <c r="HZ28" s="214" t="e">
        <f>IF(#REF!="correct",1,0)</f>
        <v>#REF!</v>
      </c>
      <c r="IA28" s="214" t="e">
        <f>IF(#REF!="correct",1,0)</f>
        <v>#REF!</v>
      </c>
    </row>
    <row r="29" spans="1:235">
      <c r="A29" s="47">
        <f>Classe!B36</f>
        <v>0</v>
      </c>
      <c r="B29" s="47">
        <f>Classe!C36</f>
        <v>0</v>
      </c>
      <c r="C29" s="214" t="e">
        <f>IF(#REF!=3,1,0)</f>
        <v>#REF!</v>
      </c>
      <c r="D29" s="214" t="e">
        <f>IF(#REF!=4,1,0)</f>
        <v>#REF!</v>
      </c>
      <c r="E29" s="214" t="e">
        <f>IF(#REF!=2,1,0)</f>
        <v>#REF!</v>
      </c>
      <c r="F29" s="214" t="e">
        <f>IF(#REF!=1,1,0)</f>
        <v>#REF!</v>
      </c>
      <c r="G29" s="214" t="e">
        <f>IF(#REF!=4,1,0)</f>
        <v>#REF!</v>
      </c>
      <c r="H29" s="214" t="e">
        <f>IF(#REF!=1,1,0)</f>
        <v>#REF!</v>
      </c>
      <c r="I29" s="214" t="e">
        <f>IF(#REF!=2,1,0)</f>
        <v>#REF!</v>
      </c>
      <c r="J29" s="214" t="e">
        <f>IF(#REF!=3,1,0)</f>
        <v>#REF!</v>
      </c>
      <c r="K29" s="214" t="e">
        <f>IF(#REF!=1,1,0)</f>
        <v>#REF!</v>
      </c>
      <c r="L29" s="214" t="e">
        <f>IF(#REF!=1,1,0)</f>
        <v>#REF!</v>
      </c>
      <c r="M29" s="214" t="e">
        <f>IF(#REF!=4,1,0)</f>
        <v>#REF!</v>
      </c>
      <c r="N29" s="214" t="e">
        <f>IF(#REF!=3,1,0)</f>
        <v>#REF!</v>
      </c>
      <c r="O29" s="214" t="e">
        <f>IF(#REF!=3,1,0)</f>
        <v>#REF!</v>
      </c>
      <c r="P29" s="214" t="e">
        <f>IF(#REF!=3,1,0)</f>
        <v>#REF!</v>
      </c>
      <c r="Q29" s="214" t="e">
        <f>IF(#REF!="recette",1,0)</f>
        <v>#REF!</v>
      </c>
      <c r="R29" s="214" t="e">
        <f>IF(#REF!="tarte aux pommes",1,0)</f>
        <v>#REF!</v>
      </c>
      <c r="S29" s="214" t="e">
        <f>IF(#REF!="compote",1,0)</f>
        <v>#REF!</v>
      </c>
      <c r="T29" s="214" t="e">
        <f>IF(#REF!="four",1,0)</f>
        <v>#REF!</v>
      </c>
      <c r="U29" s="214" t="e">
        <f>IF(#REF!="correct",1,0)</f>
        <v>#REF!</v>
      </c>
      <c r="V29" s="214" t="e">
        <f>IF(#REF!="correct",1,0)</f>
        <v>#REF!</v>
      </c>
      <c r="W29" s="214" t="e">
        <f>IF(#REF!="correct",1,0)</f>
        <v>#REF!</v>
      </c>
      <c r="X29" s="214" t="e">
        <f>IF(#REF!="correct",1,0)</f>
        <v>#REF!</v>
      </c>
      <c r="Y29" s="214" t="e">
        <f>IF(#REF!="correct",1,0)</f>
        <v>#REF!</v>
      </c>
      <c r="Z29" s="214" t="e">
        <f>IF(#REF!="correct",1,0)</f>
        <v>#REF!</v>
      </c>
      <c r="AA29" s="214" t="e">
        <f>IF(#REF!="correct",1,0)</f>
        <v>#REF!</v>
      </c>
      <c r="AB29" s="214" t="e">
        <f>IF(#REF!="correct",1,0)</f>
        <v>#REF!</v>
      </c>
      <c r="AC29" s="214" t="e">
        <f>IF(#REF!="correct",1,0)</f>
        <v>#REF!</v>
      </c>
      <c r="AD29" s="214" t="e">
        <f>IF(#REF!="correct",1,0)</f>
        <v>#REF!</v>
      </c>
      <c r="AE29" s="214" t="e">
        <f>IF(#REF!="correct",1,0)</f>
        <v>#REF!</v>
      </c>
      <c r="AF29" s="214" t="e">
        <f>IF(#REF!="correct",1,0)</f>
        <v>#REF!</v>
      </c>
      <c r="AG29" s="214" t="e">
        <f>IF(#REF!="correct",1,0)</f>
        <v>#REF!</v>
      </c>
      <c r="AH29" s="214" t="e">
        <f>IF(#REF!="correct",1,0)</f>
        <v>#REF!</v>
      </c>
      <c r="AI29" s="214" t="e">
        <f>IF(#REF!="correct",1,0)</f>
        <v>#REF!</v>
      </c>
      <c r="AJ29" s="214" t="e">
        <f>IF(#REF!="correct",1,0)</f>
        <v>#REF!</v>
      </c>
      <c r="AK29" s="214" t="e">
        <f>#REF!</f>
        <v>#REF!</v>
      </c>
      <c r="AL29" s="214"/>
      <c r="AM29" s="214" t="e">
        <f>IF(#REF!=1,1,0)</f>
        <v>#REF!</v>
      </c>
      <c r="AN29" s="214" t="e">
        <f>IF(#REF!=2,1,0)</f>
        <v>#REF!</v>
      </c>
      <c r="AO29" s="214" t="e">
        <f>IF(#REF!=2,1,0)</f>
        <v>#REF!</v>
      </c>
      <c r="AP29" s="214" t="e">
        <f>IF(#REF!=2,1,0)</f>
        <v>#REF!</v>
      </c>
      <c r="AQ29" s="214" t="e">
        <f>IF(#REF!=2,1,0)</f>
        <v>#REF!</v>
      </c>
      <c r="AR29" s="214" t="e">
        <f>IF(#REF!=3,1,0)</f>
        <v>#REF!</v>
      </c>
      <c r="AS29" s="214" t="e">
        <f>IF(#REF!=2,1,0)</f>
        <v>#REF!</v>
      </c>
      <c r="AT29" s="214" t="e">
        <f>IF(#REF!=1,1,0)</f>
        <v>#REF!</v>
      </c>
      <c r="AU29" s="214" t="e">
        <f>IF(#REF!=3,1,0)</f>
        <v>#REF!</v>
      </c>
      <c r="AV29" s="214" t="e">
        <f>IF(#REF!=4,1,0)</f>
        <v>#REF!</v>
      </c>
      <c r="AW29" s="214" t="e">
        <f>IF(#REF!=4,1,0)</f>
        <v>#REF!</v>
      </c>
      <c r="AX29" s="214" t="e">
        <f>IF(#REF!=1,1,0)</f>
        <v>#REF!</v>
      </c>
      <c r="AY29" s="214" t="e">
        <f>IF(#REF!=2,1,0)</f>
        <v>#REF!</v>
      </c>
      <c r="AZ29" s="214" t="e">
        <f>IF(#REF!=1,1,0)</f>
        <v>#REF!</v>
      </c>
      <c r="BA29" s="214" t="e">
        <f>IF(#REF!=2,1,0)</f>
        <v>#REF!</v>
      </c>
      <c r="BB29" s="214" t="e">
        <f>IF(#REF!="obligatoire",1,0)</f>
        <v>#REF!</v>
      </c>
      <c r="BC29" s="214" t="e">
        <f>IF(#REF!="plusieurs cycles",1,0)</f>
        <v>#REF!</v>
      </c>
      <c r="BD29" s="214" t="e">
        <f>IF(#REF!="cerveau",1,0)</f>
        <v>#REF!</v>
      </c>
      <c r="BE29" s="214" t="e">
        <f>IF(#REF!="énergie",1,0)</f>
        <v>#REF!</v>
      </c>
      <c r="BF29" s="214" t="e">
        <f>IF(#REF!="chez eux",1,0)</f>
        <v>#REF!</v>
      </c>
      <c r="BG29" s="214" t="e">
        <f>IF(#REF!="après-midi",1,0)</f>
        <v>#REF!</v>
      </c>
      <c r="BH29" s="214" t="e">
        <f>IF(#REF!="barrage",1,0)</f>
        <v>#REF!</v>
      </c>
      <c r="BI29" s="214" t="e">
        <f>IF(#REF!="se baigner",1,0)</f>
        <v>#REF!</v>
      </c>
      <c r="BJ29" s="214" t="e">
        <f>IF(#REF!="correct",1,0)</f>
        <v>#REF!</v>
      </c>
      <c r="BK29" s="214" t="e">
        <f>IF(#REF!="correct",1,0)</f>
        <v>#REF!</v>
      </c>
      <c r="BL29" s="214" t="e">
        <f>IF(#REF!="correct",1,0)</f>
        <v>#REF!</v>
      </c>
      <c r="BM29" s="214" t="e">
        <f>IF(#REF!="correct",1,0)</f>
        <v>#REF!</v>
      </c>
      <c r="BN29" s="214" t="e">
        <f>IF(#REF!="correct",1,0)</f>
        <v>#REF!</v>
      </c>
      <c r="BO29" s="214" t="e">
        <f>IF(#REF!="correct",1,0)</f>
        <v>#REF!</v>
      </c>
      <c r="BP29" s="214" t="e">
        <f>IF(#REF!="correct",1,0)</f>
        <v>#REF!</v>
      </c>
      <c r="BQ29" s="214" t="e">
        <f>IF(#REF!="correct",1,0)</f>
        <v>#REF!</v>
      </c>
      <c r="BR29" s="214" t="e">
        <f>IF(#REF!="correct",1,0)</f>
        <v>#REF!</v>
      </c>
      <c r="BS29" s="214" t="e">
        <f>IF(#REF!="correct",1,0)</f>
        <v>#REF!</v>
      </c>
      <c r="BT29" s="214" t="e">
        <f>IF(#REF!="correct",1,0)</f>
        <v>#REF!</v>
      </c>
      <c r="BU29" s="214"/>
      <c r="BV29" s="214" t="e">
        <f>IF(#REF!="x",1,0)</f>
        <v>#REF!</v>
      </c>
      <c r="BW29" s="214" t="e">
        <f>IF(#REF!="x",1,0)</f>
        <v>#REF!</v>
      </c>
      <c r="BX29" s="214" t="e">
        <f>IF(#REF!="x",1,0)</f>
        <v>#REF!</v>
      </c>
      <c r="BY29" s="214" t="e">
        <f>IF(#REF!="x",1,0)</f>
        <v>#REF!</v>
      </c>
      <c r="BZ29" s="214" t="e">
        <f>IF(#REF!="x",1,0)</f>
        <v>#REF!</v>
      </c>
      <c r="CA29" s="214"/>
      <c r="CB29" s="214" t="e">
        <f>IF(#REF!="x",1,0)</f>
        <v>#REF!</v>
      </c>
      <c r="CC29" s="214" t="e">
        <f>IF(#REF!="x",1,0)</f>
        <v>#REF!</v>
      </c>
      <c r="CD29" s="214" t="e">
        <f>IF(#REF!="x",1,0)</f>
        <v>#REF!</v>
      </c>
      <c r="CE29" s="214" t="e">
        <f>IF(#REF!="x",1,0)</f>
        <v>#REF!</v>
      </c>
      <c r="CF29" s="214" t="e">
        <f>IF(#REF!="x",1,0)</f>
        <v>#REF!</v>
      </c>
      <c r="CG29" s="214"/>
      <c r="CH29" s="214" t="e">
        <f>IF(#REF!="x",1,0)</f>
        <v>#REF!</v>
      </c>
      <c r="CI29" s="214" t="e">
        <f>IF(#REF!="x",1,0)</f>
        <v>#REF!</v>
      </c>
      <c r="CJ29" s="214" t="e">
        <f>IF(#REF!="x",1,0)</f>
        <v>#REF!</v>
      </c>
      <c r="CK29" s="214" t="e">
        <f>IF(#REF!="x",1,0)</f>
        <v>#REF!</v>
      </c>
      <c r="CL29" s="214" t="e">
        <f>IF(#REF!="x",1,0)</f>
        <v>#REF!</v>
      </c>
      <c r="CM29" s="214"/>
      <c r="CN29" s="214" t="e">
        <f>IF(#REF!="x",1,0)</f>
        <v>#REF!</v>
      </c>
      <c r="CO29" s="214" t="e">
        <f>IF(#REF!="x",1,0)</f>
        <v>#REF!</v>
      </c>
      <c r="CP29" s="214" t="e">
        <f>IF(#REF!="x",1,0)</f>
        <v>#REF!</v>
      </c>
      <c r="CQ29" s="214" t="e">
        <f>IF(#REF!="x",1,0)</f>
        <v>#REF!</v>
      </c>
      <c r="CR29" s="214" t="e">
        <f>IF(#REF!="x",1,0)</f>
        <v>#REF!</v>
      </c>
      <c r="CS29" s="214"/>
      <c r="CT29" s="214" t="e">
        <f>IF(#REF!="x",1,0)</f>
        <v>#REF!</v>
      </c>
      <c r="CU29" s="214" t="e">
        <f>IF(#REF!="x",1,0)</f>
        <v>#REF!</v>
      </c>
      <c r="CV29" s="214" t="e">
        <f>IF(#REF!="x",1,0)</f>
        <v>#REF!</v>
      </c>
      <c r="CW29" s="214" t="e">
        <f>IF(#REF!="x",1,0)</f>
        <v>#REF!</v>
      </c>
      <c r="CX29" s="214" t="e">
        <f>IF(#REF!="x",1,0)</f>
        <v>#REF!</v>
      </c>
      <c r="CY29" s="214"/>
      <c r="CZ29" s="214" t="e">
        <f>IF(#REF!="x",1,0)</f>
        <v>#REF!</v>
      </c>
      <c r="DA29" s="214" t="e">
        <f>IF(#REF!="x",1,0)</f>
        <v>#REF!</v>
      </c>
      <c r="DB29" s="214" t="e">
        <f>IF(#REF!="x",1,0)</f>
        <v>#REF!</v>
      </c>
      <c r="DC29" s="214" t="e">
        <f>IF(#REF!="x",1,0)</f>
        <v>#REF!</v>
      </c>
      <c r="DD29" s="214" t="e">
        <f>IF(#REF!="x",1,0)</f>
        <v>#REF!</v>
      </c>
      <c r="DE29" s="214"/>
      <c r="DF29" s="214" t="e">
        <f>IF(#REF!="x",1,0)</f>
        <v>#REF!</v>
      </c>
      <c r="DG29" s="214" t="e">
        <f>IF(#REF!="x",1,0)</f>
        <v>#REF!</v>
      </c>
      <c r="DH29" s="214" t="e">
        <f>IF(#REF!="x",1,0)</f>
        <v>#REF!</v>
      </c>
      <c r="DI29" s="214" t="e">
        <f>IF(#REF!="x",1,0)</f>
        <v>#REF!</v>
      </c>
      <c r="DJ29" s="214" t="e">
        <f>IF(#REF!="x",1,0)</f>
        <v>#REF!</v>
      </c>
      <c r="DK29" s="214"/>
      <c r="DL29" s="214" t="e">
        <f>IF(#REF!="x",1,0)</f>
        <v>#REF!</v>
      </c>
      <c r="DM29" s="214" t="e">
        <f>IF(#REF!="x",1,0)</f>
        <v>#REF!</v>
      </c>
      <c r="DN29" s="214" t="e">
        <f>IF(#REF!="x",1,0)</f>
        <v>#REF!</v>
      </c>
      <c r="DO29" s="214" t="e">
        <f>IF(#REF!="x",1,0)</f>
        <v>#REF!</v>
      </c>
      <c r="DP29" s="214" t="e">
        <f>IF(#REF!="x",1,0)</f>
        <v>#REF!</v>
      </c>
      <c r="DQ29" s="214"/>
      <c r="DR29" s="214" t="e">
        <f>IF(#REF!="x",1,0)</f>
        <v>#REF!</v>
      </c>
      <c r="DS29" s="214" t="e">
        <f>IF(#REF!="x",1,0)</f>
        <v>#REF!</v>
      </c>
      <c r="DT29" s="214" t="e">
        <f>IF(#REF!="x",1,0)</f>
        <v>#REF!</v>
      </c>
      <c r="DU29" s="214" t="e">
        <f>IF(#REF!="x",1,0)</f>
        <v>#REF!</v>
      </c>
      <c r="DV29" s="214" t="e">
        <f>IF(#REF!="x",1,0)</f>
        <v>#REF!</v>
      </c>
      <c r="DW29" s="214"/>
      <c r="DX29" s="214" t="e">
        <f>IF(#REF!="x",1,0)</f>
        <v>#REF!</v>
      </c>
      <c r="DY29" s="214" t="e">
        <f>IF(#REF!="x",1,0)</f>
        <v>#REF!</v>
      </c>
      <c r="DZ29" s="214" t="e">
        <f>IF(#REF!="x",1,0)</f>
        <v>#REF!</v>
      </c>
      <c r="EA29" s="214" t="e">
        <f>IF(#REF!="x",1,0)</f>
        <v>#REF!</v>
      </c>
      <c r="EB29" s="214" t="e">
        <f>IF(#REF!="x",1,0)</f>
        <v>#REF!</v>
      </c>
      <c r="EC29" s="214"/>
      <c r="ED29" s="214" t="e">
        <f>IF(#REF!="x",1,0)</f>
        <v>#REF!</v>
      </c>
      <c r="EE29" s="214" t="e">
        <f>IF(#REF!="x",1,0)</f>
        <v>#REF!</v>
      </c>
      <c r="EF29" s="214" t="e">
        <f>IF(#REF!="x",1,0)</f>
        <v>#REF!</v>
      </c>
      <c r="EG29" s="214" t="e">
        <f>IF(#REF!="x",1,0)</f>
        <v>#REF!</v>
      </c>
      <c r="EH29" s="214" t="e">
        <f>IF(#REF!="x",1,0)</f>
        <v>#REF!</v>
      </c>
      <c r="EI29" s="214"/>
      <c r="EJ29" s="214" t="e">
        <f>IF(#REF!="x",1,0)</f>
        <v>#REF!</v>
      </c>
      <c r="EK29" s="214" t="e">
        <f>IF(#REF!="x",1,0)</f>
        <v>#REF!</v>
      </c>
      <c r="EL29" s="214" t="e">
        <f>IF(#REF!="x",1,0)</f>
        <v>#REF!</v>
      </c>
      <c r="EM29" s="214" t="e">
        <f>IF(#REF!="x",1,0)</f>
        <v>#REF!</v>
      </c>
      <c r="EN29" s="214" t="e">
        <f>IF(#REF!="x",1,0)</f>
        <v>#REF!</v>
      </c>
      <c r="EO29" s="214"/>
      <c r="EP29" s="214"/>
      <c r="EQ29" s="214"/>
      <c r="ER29" s="214"/>
      <c r="ES29" s="214" t="e">
        <f>#REF!</f>
        <v>#REF!</v>
      </c>
      <c r="ET29" s="214" t="e">
        <f>IF(#REF!="correct",1,0)</f>
        <v>#REF!</v>
      </c>
      <c r="EU29" s="214" t="e">
        <f>IF(#REF!="correct",1,0)</f>
        <v>#REF!</v>
      </c>
      <c r="EV29" s="214" t="e">
        <f>IF(#REF!="correct",1,0)</f>
        <v>#REF!</v>
      </c>
      <c r="EW29" s="214" t="e">
        <f>IF(#REF!="correct",1,0)</f>
        <v>#REF!</v>
      </c>
      <c r="EX29" s="214" t="e">
        <f>IF(#REF!="correct",1,0)</f>
        <v>#REF!</v>
      </c>
      <c r="EY29" s="214" t="e">
        <f>IF(#REF!="correct",1,0)</f>
        <v>#REF!</v>
      </c>
      <c r="EZ29" s="214" t="e">
        <f>IF(#REF!="correct",1,0)</f>
        <v>#REF!</v>
      </c>
      <c r="FA29" s="214" t="e">
        <f>IF(#REF!="correct",1,0)</f>
        <v>#REF!</v>
      </c>
      <c r="FB29" s="214" t="e">
        <f>IF(#REF!="correct",1,0)</f>
        <v>#REF!</v>
      </c>
      <c r="FC29" s="214" t="e">
        <f>IF(#REF!="correct",1,0)</f>
        <v>#REF!</v>
      </c>
      <c r="FD29" s="214" t="e">
        <f>IF(#REF!="correct",1,0)</f>
        <v>#REF!</v>
      </c>
      <c r="FE29" s="214" t="e">
        <f>IF(#REF!="correct",1,0)</f>
        <v>#REF!</v>
      </c>
      <c r="FF29" s="214" t="e">
        <f>IF(#REF!="correct",1,0)</f>
        <v>#REF!</v>
      </c>
      <c r="FG29" s="214" t="e">
        <f>IF(#REF!="correct",1,0)</f>
        <v>#REF!</v>
      </c>
      <c r="FH29" s="214" t="e">
        <f>IF(#REF!="correct",1,0)</f>
        <v>#REF!</v>
      </c>
      <c r="FI29" s="214" t="e">
        <f>IF(#REF!="correct",1,0)</f>
        <v>#REF!</v>
      </c>
      <c r="FJ29" s="214" t="e">
        <f>IF(#REF!="correct",1,0)</f>
        <v>#REF!</v>
      </c>
      <c r="FK29" s="214" t="e">
        <f>IF(#REF!="correct",1,0)</f>
        <v>#REF!</v>
      </c>
      <c r="FL29" s="214" t="e">
        <f>IF(#REF!="correct",1,0)</f>
        <v>#REF!</v>
      </c>
      <c r="FM29" s="214" t="e">
        <f>IF(#REF!="correct",1,0)</f>
        <v>#REF!</v>
      </c>
      <c r="FN29" s="214" t="e">
        <f>#REF!</f>
        <v>#REF!</v>
      </c>
      <c r="FO29" s="214"/>
      <c r="FP29" s="214"/>
      <c r="FQ29" s="214" t="e">
        <f>#REF!</f>
        <v>#REF!</v>
      </c>
      <c r="FR29" s="214"/>
      <c r="FS29" s="214"/>
      <c r="FT29" s="214" t="e">
        <f>#REF!</f>
        <v>#REF!</v>
      </c>
      <c r="FU29" s="214"/>
      <c r="FV29" s="214" t="e">
        <f>IF(#REF!="correct",1,0)</f>
        <v>#REF!</v>
      </c>
      <c r="FW29" s="214" t="e">
        <f>IF(#REF!="correct",1,0)</f>
        <v>#REF!</v>
      </c>
      <c r="FX29" s="214" t="e">
        <f>IF(#REF!="correct",1,0)</f>
        <v>#REF!</v>
      </c>
      <c r="FY29" s="214" t="e">
        <f>IF(#REF!="correct",1,0)</f>
        <v>#REF!</v>
      </c>
      <c r="FZ29" s="214" t="e">
        <f>IF(#REF!=36,1,0)</f>
        <v>#REF!</v>
      </c>
      <c r="GA29" s="214" t="e">
        <f>IF(#REF!=34,1,0)</f>
        <v>#REF!</v>
      </c>
      <c r="GB29" s="214" t="e">
        <f>IF(#REF!=60,1,0)</f>
        <v>#REF!</v>
      </c>
      <c r="GC29" s="214" t="e">
        <f>IF(#REF!=70,1,0)</f>
        <v>#REF!</v>
      </c>
      <c r="GD29" s="214" t="e">
        <f>IF(OR(#REF!=80,#REF!=81),1,0)</f>
        <v>#REF!</v>
      </c>
      <c r="GE29" s="214" t="e">
        <f>IF(OR(#REF!=82,#REF!=83),1,0)</f>
        <v>#REF!</v>
      </c>
      <c r="GF29" s="214" t="e">
        <f>IF(OR(#REF!=10,#REF!=12),1,0)</f>
        <v>#REF!</v>
      </c>
      <c r="GG29" s="214" t="e">
        <f>IF(OR(#REF!=40,#REF!=41),1,0)</f>
        <v>#REF!</v>
      </c>
      <c r="GH29" s="214" t="e">
        <f>IF(OR(#REF!=45,#REF!=46),1,0)</f>
        <v>#REF!</v>
      </c>
      <c r="GI29" s="214" t="e">
        <f>IF(OR(#REF!=38,#REF!=39),1,0)</f>
        <v>#REF!</v>
      </c>
      <c r="GJ29" s="214" t="e">
        <f>IF(OR(#REF!=32,#REF!=35,#REF!=37),1,0)</f>
        <v>#REF!</v>
      </c>
      <c r="GK29" s="214" t="e">
        <f>IF(OR(#REF!=14,#REF!=15),1,0)</f>
        <v>#REF!</v>
      </c>
      <c r="GL29" s="214" t="e">
        <f>IF(OR(#REF!=23,#REF!=24),1,0)</f>
        <v>#REF!</v>
      </c>
      <c r="GM29" s="214" t="e">
        <f>IF(OR(#REF!=27,#REF!=28),1,0)</f>
        <v>#REF!</v>
      </c>
      <c r="GN29" s="214" t="e">
        <f>IF(OR(#REF!=40,#REF!=42),1,0)</f>
        <v>#REF!</v>
      </c>
      <c r="GO29" s="214" t="e">
        <f>IF(#REF!="correct",1,0)</f>
        <v>#REF!</v>
      </c>
      <c r="GP29" s="214" t="e">
        <f>IF(#REF!="correct",1,0)</f>
        <v>#REF!</v>
      </c>
      <c r="GQ29" s="214" t="e">
        <f>IF(#REF!="correct",1,0)</f>
        <v>#REF!</v>
      </c>
      <c r="GR29" s="214" t="e">
        <f>IF(#REF!="correct",1,0)</f>
        <v>#REF!</v>
      </c>
      <c r="GS29" s="214" t="e">
        <f>IF(#REF!="correct",1,0)</f>
        <v>#REF!</v>
      </c>
      <c r="GT29" s="214" t="e">
        <f>IF(#REF!="correct",1,0)</f>
        <v>#REF!</v>
      </c>
      <c r="GU29" s="214" t="e">
        <f>IF(#REF!="correct",1,0)</f>
        <v>#REF!</v>
      </c>
      <c r="GV29" s="214" t="e">
        <f>IF(#REF!="correct",1,0)</f>
        <v>#REF!</v>
      </c>
      <c r="GW29" s="214" t="e">
        <f>IF(#REF!="correct",1,0)</f>
        <v>#REF!</v>
      </c>
      <c r="GX29" s="214" t="e">
        <f>IF(#REF!="correct",1,0)</f>
        <v>#REF!</v>
      </c>
      <c r="GY29" s="214" t="e">
        <f>IF(#REF!="correct",1,0)</f>
        <v>#REF!</v>
      </c>
      <c r="GZ29" s="214" t="e">
        <f>IF(#REF!="correct",1,0)</f>
        <v>#REF!</v>
      </c>
      <c r="HA29" s="214" t="e">
        <f>IF(#REF!="correct",1,0)</f>
        <v>#REF!</v>
      </c>
      <c r="HB29" s="214" t="e">
        <f>IF(#REF!="correct",1,0)</f>
        <v>#REF!</v>
      </c>
      <c r="HC29" s="214" t="e">
        <f>IF(#REF!="correct",1,0)</f>
        <v>#REF!</v>
      </c>
      <c r="HD29" s="214" t="e">
        <f>IF(#REF!="correct",1,0)</f>
        <v>#REF!</v>
      </c>
      <c r="HE29" s="214" t="e">
        <f>IF(#REF!="correct",1,0)</f>
        <v>#REF!</v>
      </c>
      <c r="HF29" s="214" t="e">
        <f>IF(#REF!="correct",1,0)</f>
        <v>#REF!</v>
      </c>
      <c r="HG29" s="214" t="e">
        <f>IF(#REF!="correct",1,0)</f>
        <v>#REF!</v>
      </c>
      <c r="HH29" s="214" t="e">
        <f>IF(#REF!="correct",1,0)</f>
        <v>#REF!</v>
      </c>
      <c r="HI29" s="214" t="e">
        <f>IF(#REF!="correct",1,0)</f>
        <v>#REF!</v>
      </c>
      <c r="HJ29" s="214" t="e">
        <f>IF(#REF!="correct",1,0)</f>
        <v>#REF!</v>
      </c>
      <c r="HK29" s="214" t="e">
        <f>IF(#REF!="correct",1,0)</f>
        <v>#REF!</v>
      </c>
      <c r="HL29" s="214" t="e">
        <f>IF(#REF!="correct",1,0)</f>
        <v>#REF!</v>
      </c>
      <c r="HM29" s="214" t="e">
        <f>IF(#REF!="correct",1,0)</f>
        <v>#REF!</v>
      </c>
      <c r="HN29" s="214" t="e">
        <f>IF(#REF!="correct",1,0)</f>
        <v>#REF!</v>
      </c>
      <c r="HO29" s="214" t="e">
        <f>IF(#REF!="correct",1,0)</f>
        <v>#REF!</v>
      </c>
      <c r="HP29" s="214" t="e">
        <f>IF(#REF!="correct",1,0)</f>
        <v>#REF!</v>
      </c>
      <c r="HQ29" s="214" t="e">
        <f>IF(#REF!="correct",1,0)</f>
        <v>#REF!</v>
      </c>
      <c r="HR29" s="214" t="e">
        <f>IF(#REF!="correct",1,0)</f>
        <v>#REF!</v>
      </c>
      <c r="HS29" s="214" t="e">
        <f>IF(#REF!="correct",1,0)</f>
        <v>#REF!</v>
      </c>
      <c r="HT29" s="214" t="e">
        <f>IF(#REF!="correct",1,0)</f>
        <v>#REF!</v>
      </c>
      <c r="HU29" s="214" t="e">
        <f>IF(#REF!="correct",1,0)</f>
        <v>#REF!</v>
      </c>
      <c r="HV29" s="214" t="e">
        <f>IF(#REF!="correct",1,0)</f>
        <v>#REF!</v>
      </c>
      <c r="HW29" s="214" t="e">
        <f>IF(#REF!="correct",1,0)</f>
        <v>#REF!</v>
      </c>
      <c r="HX29" s="214" t="e">
        <f>IF(#REF!="correct",1,0)</f>
        <v>#REF!</v>
      </c>
      <c r="HY29" s="214" t="e">
        <f>IF(#REF!="correct",1,0)</f>
        <v>#REF!</v>
      </c>
      <c r="HZ29" s="214" t="e">
        <f>IF(#REF!="correct",1,0)</f>
        <v>#REF!</v>
      </c>
      <c r="IA29" s="214" t="e">
        <f>IF(#REF!="correct",1,0)</f>
        <v>#REF!</v>
      </c>
    </row>
    <row r="30" spans="1:235">
      <c r="A30" s="47">
        <f>Classe!B37</f>
        <v>0</v>
      </c>
      <c r="B30" s="47">
        <f>Classe!C37</f>
        <v>0</v>
      </c>
      <c r="C30" s="214" t="e">
        <f>IF(#REF!=3,1,0)</f>
        <v>#REF!</v>
      </c>
      <c r="D30" s="214" t="e">
        <f>IF(#REF!=4,1,0)</f>
        <v>#REF!</v>
      </c>
      <c r="E30" s="214" t="e">
        <f>IF(#REF!=2,1,0)</f>
        <v>#REF!</v>
      </c>
      <c r="F30" s="214" t="e">
        <f>IF(#REF!=1,1,0)</f>
        <v>#REF!</v>
      </c>
      <c r="G30" s="214" t="e">
        <f>IF(#REF!=4,1,0)</f>
        <v>#REF!</v>
      </c>
      <c r="H30" s="214" t="e">
        <f>IF(#REF!=1,1,0)</f>
        <v>#REF!</v>
      </c>
      <c r="I30" s="214" t="e">
        <f>IF(#REF!=2,1,0)</f>
        <v>#REF!</v>
      </c>
      <c r="J30" s="214" t="e">
        <f>IF(#REF!=3,1,0)</f>
        <v>#REF!</v>
      </c>
      <c r="K30" s="214" t="e">
        <f>IF(#REF!=1,1,0)</f>
        <v>#REF!</v>
      </c>
      <c r="L30" s="214" t="e">
        <f>IF(#REF!=1,1,0)</f>
        <v>#REF!</v>
      </c>
      <c r="M30" s="214" t="e">
        <f>IF(#REF!=4,1,0)</f>
        <v>#REF!</v>
      </c>
      <c r="N30" s="214" t="e">
        <f>IF(#REF!=3,1,0)</f>
        <v>#REF!</v>
      </c>
      <c r="O30" s="214" t="e">
        <f>IF(#REF!=3,1,0)</f>
        <v>#REF!</v>
      </c>
      <c r="P30" s="214" t="e">
        <f>IF(#REF!=3,1,0)</f>
        <v>#REF!</v>
      </c>
      <c r="Q30" s="214" t="e">
        <f>IF(#REF!="recette",1,0)</f>
        <v>#REF!</v>
      </c>
      <c r="R30" s="214" t="e">
        <f>IF(#REF!="tarte aux pommes",1,0)</f>
        <v>#REF!</v>
      </c>
      <c r="S30" s="214" t="e">
        <f>IF(#REF!="compote",1,0)</f>
        <v>#REF!</v>
      </c>
      <c r="T30" s="214" t="e">
        <f>IF(#REF!="four",1,0)</f>
        <v>#REF!</v>
      </c>
      <c r="U30" s="214" t="e">
        <f>IF(#REF!="correct",1,0)</f>
        <v>#REF!</v>
      </c>
      <c r="V30" s="214" t="e">
        <f>IF(#REF!="correct",1,0)</f>
        <v>#REF!</v>
      </c>
      <c r="W30" s="214" t="e">
        <f>IF(#REF!="correct",1,0)</f>
        <v>#REF!</v>
      </c>
      <c r="X30" s="214" t="e">
        <f>IF(#REF!="correct",1,0)</f>
        <v>#REF!</v>
      </c>
      <c r="Y30" s="214" t="e">
        <f>IF(#REF!="correct",1,0)</f>
        <v>#REF!</v>
      </c>
      <c r="Z30" s="214" t="e">
        <f>IF(#REF!="correct",1,0)</f>
        <v>#REF!</v>
      </c>
      <c r="AA30" s="214" t="e">
        <f>IF(#REF!="correct",1,0)</f>
        <v>#REF!</v>
      </c>
      <c r="AB30" s="214" t="e">
        <f>IF(#REF!="correct",1,0)</f>
        <v>#REF!</v>
      </c>
      <c r="AC30" s="214" t="e">
        <f>IF(#REF!="correct",1,0)</f>
        <v>#REF!</v>
      </c>
      <c r="AD30" s="214" t="e">
        <f>IF(#REF!="correct",1,0)</f>
        <v>#REF!</v>
      </c>
      <c r="AE30" s="214" t="e">
        <f>IF(#REF!="correct",1,0)</f>
        <v>#REF!</v>
      </c>
      <c r="AF30" s="214" t="e">
        <f>IF(#REF!="correct",1,0)</f>
        <v>#REF!</v>
      </c>
      <c r="AG30" s="214" t="e">
        <f>IF(#REF!="correct",1,0)</f>
        <v>#REF!</v>
      </c>
      <c r="AH30" s="214" t="e">
        <f>IF(#REF!="correct",1,0)</f>
        <v>#REF!</v>
      </c>
      <c r="AI30" s="214" t="e">
        <f>IF(#REF!="correct",1,0)</f>
        <v>#REF!</v>
      </c>
      <c r="AJ30" s="214" t="e">
        <f>IF(#REF!="correct",1,0)</f>
        <v>#REF!</v>
      </c>
      <c r="AK30" s="214" t="e">
        <f>#REF!</f>
        <v>#REF!</v>
      </c>
      <c r="AL30" s="214"/>
      <c r="AM30" s="214" t="e">
        <f>IF(#REF!=1,1,0)</f>
        <v>#REF!</v>
      </c>
      <c r="AN30" s="214" t="e">
        <f>IF(#REF!=2,1,0)</f>
        <v>#REF!</v>
      </c>
      <c r="AO30" s="214" t="e">
        <f>IF(#REF!=2,1,0)</f>
        <v>#REF!</v>
      </c>
      <c r="AP30" s="214" t="e">
        <f>IF(#REF!=2,1,0)</f>
        <v>#REF!</v>
      </c>
      <c r="AQ30" s="214" t="e">
        <f>IF(#REF!=2,1,0)</f>
        <v>#REF!</v>
      </c>
      <c r="AR30" s="214" t="e">
        <f>IF(#REF!=3,1,0)</f>
        <v>#REF!</v>
      </c>
      <c r="AS30" s="214" t="e">
        <f>IF(#REF!=2,1,0)</f>
        <v>#REF!</v>
      </c>
      <c r="AT30" s="214" t="e">
        <f>IF(#REF!=1,1,0)</f>
        <v>#REF!</v>
      </c>
      <c r="AU30" s="214" t="e">
        <f>IF(#REF!=3,1,0)</f>
        <v>#REF!</v>
      </c>
      <c r="AV30" s="214" t="e">
        <f>IF(#REF!=4,1,0)</f>
        <v>#REF!</v>
      </c>
      <c r="AW30" s="214" t="e">
        <f>IF(#REF!=4,1,0)</f>
        <v>#REF!</v>
      </c>
      <c r="AX30" s="214" t="e">
        <f>IF(#REF!=1,1,0)</f>
        <v>#REF!</v>
      </c>
      <c r="AY30" s="214" t="e">
        <f>IF(#REF!=2,1,0)</f>
        <v>#REF!</v>
      </c>
      <c r="AZ30" s="214" t="e">
        <f>IF(#REF!=1,1,0)</f>
        <v>#REF!</v>
      </c>
      <c r="BA30" s="214" t="e">
        <f>IF(#REF!=2,1,0)</f>
        <v>#REF!</v>
      </c>
      <c r="BB30" s="214" t="e">
        <f>IF(#REF!="obligatoire",1,0)</f>
        <v>#REF!</v>
      </c>
      <c r="BC30" s="214" t="e">
        <f>IF(#REF!="plusieurs cycles",1,0)</f>
        <v>#REF!</v>
      </c>
      <c r="BD30" s="214" t="e">
        <f>IF(#REF!="cerveau",1,0)</f>
        <v>#REF!</v>
      </c>
      <c r="BE30" s="214" t="e">
        <f>IF(#REF!="énergie",1,0)</f>
        <v>#REF!</v>
      </c>
      <c r="BF30" s="214" t="e">
        <f>IF(#REF!="chez eux",1,0)</f>
        <v>#REF!</v>
      </c>
      <c r="BG30" s="214" t="e">
        <f>IF(#REF!="après-midi",1,0)</f>
        <v>#REF!</v>
      </c>
      <c r="BH30" s="214" t="e">
        <f>IF(#REF!="barrage",1,0)</f>
        <v>#REF!</v>
      </c>
      <c r="BI30" s="214" t="e">
        <f>IF(#REF!="se baigner",1,0)</f>
        <v>#REF!</v>
      </c>
      <c r="BJ30" s="214" t="e">
        <f>IF(#REF!="correct",1,0)</f>
        <v>#REF!</v>
      </c>
      <c r="BK30" s="214" t="e">
        <f>IF(#REF!="correct",1,0)</f>
        <v>#REF!</v>
      </c>
      <c r="BL30" s="214" t="e">
        <f>IF(#REF!="correct",1,0)</f>
        <v>#REF!</v>
      </c>
      <c r="BM30" s="214" t="e">
        <f>IF(#REF!="correct",1,0)</f>
        <v>#REF!</v>
      </c>
      <c r="BN30" s="214" t="e">
        <f>IF(#REF!="correct",1,0)</f>
        <v>#REF!</v>
      </c>
      <c r="BO30" s="214" t="e">
        <f>IF(#REF!="correct",1,0)</f>
        <v>#REF!</v>
      </c>
      <c r="BP30" s="214" t="e">
        <f>IF(#REF!="correct",1,0)</f>
        <v>#REF!</v>
      </c>
      <c r="BQ30" s="214" t="e">
        <f>IF(#REF!="correct",1,0)</f>
        <v>#REF!</v>
      </c>
      <c r="BR30" s="214" t="e">
        <f>IF(#REF!="correct",1,0)</f>
        <v>#REF!</v>
      </c>
      <c r="BS30" s="214" t="e">
        <f>IF(#REF!="correct",1,0)</f>
        <v>#REF!</v>
      </c>
      <c r="BT30" s="214" t="e">
        <f>IF(#REF!="correct",1,0)</f>
        <v>#REF!</v>
      </c>
      <c r="BU30" s="214"/>
      <c r="BV30" s="214" t="e">
        <f>IF(#REF!="x",1,0)</f>
        <v>#REF!</v>
      </c>
      <c r="BW30" s="214" t="e">
        <f>IF(#REF!="x",1,0)</f>
        <v>#REF!</v>
      </c>
      <c r="BX30" s="214" t="e">
        <f>IF(#REF!="x",1,0)</f>
        <v>#REF!</v>
      </c>
      <c r="BY30" s="214" t="e">
        <f>IF(#REF!="x",1,0)</f>
        <v>#REF!</v>
      </c>
      <c r="BZ30" s="214" t="e">
        <f>IF(#REF!="x",1,0)</f>
        <v>#REF!</v>
      </c>
      <c r="CA30" s="214"/>
      <c r="CB30" s="214" t="e">
        <f>IF(#REF!="x",1,0)</f>
        <v>#REF!</v>
      </c>
      <c r="CC30" s="214" t="e">
        <f>IF(#REF!="x",1,0)</f>
        <v>#REF!</v>
      </c>
      <c r="CD30" s="214" t="e">
        <f>IF(#REF!="x",1,0)</f>
        <v>#REF!</v>
      </c>
      <c r="CE30" s="214" t="e">
        <f>IF(#REF!="x",1,0)</f>
        <v>#REF!</v>
      </c>
      <c r="CF30" s="214" t="e">
        <f>IF(#REF!="x",1,0)</f>
        <v>#REF!</v>
      </c>
      <c r="CG30" s="214"/>
      <c r="CH30" s="214" t="e">
        <f>IF(#REF!="x",1,0)</f>
        <v>#REF!</v>
      </c>
      <c r="CI30" s="214" t="e">
        <f>IF(#REF!="x",1,0)</f>
        <v>#REF!</v>
      </c>
      <c r="CJ30" s="214" t="e">
        <f>IF(#REF!="x",1,0)</f>
        <v>#REF!</v>
      </c>
      <c r="CK30" s="214" t="e">
        <f>IF(#REF!="x",1,0)</f>
        <v>#REF!</v>
      </c>
      <c r="CL30" s="214" t="e">
        <f>IF(#REF!="x",1,0)</f>
        <v>#REF!</v>
      </c>
      <c r="CM30" s="214"/>
      <c r="CN30" s="214" t="e">
        <f>IF(#REF!="x",1,0)</f>
        <v>#REF!</v>
      </c>
      <c r="CO30" s="214" t="e">
        <f>IF(#REF!="x",1,0)</f>
        <v>#REF!</v>
      </c>
      <c r="CP30" s="214" t="e">
        <f>IF(#REF!="x",1,0)</f>
        <v>#REF!</v>
      </c>
      <c r="CQ30" s="214" t="e">
        <f>IF(#REF!="x",1,0)</f>
        <v>#REF!</v>
      </c>
      <c r="CR30" s="214" t="e">
        <f>IF(#REF!="x",1,0)</f>
        <v>#REF!</v>
      </c>
      <c r="CS30" s="214"/>
      <c r="CT30" s="214" t="e">
        <f>IF(#REF!="x",1,0)</f>
        <v>#REF!</v>
      </c>
      <c r="CU30" s="214" t="e">
        <f>IF(#REF!="x",1,0)</f>
        <v>#REF!</v>
      </c>
      <c r="CV30" s="214" t="e">
        <f>IF(#REF!="x",1,0)</f>
        <v>#REF!</v>
      </c>
      <c r="CW30" s="214" t="e">
        <f>IF(#REF!="x",1,0)</f>
        <v>#REF!</v>
      </c>
      <c r="CX30" s="214" t="e">
        <f>IF(#REF!="x",1,0)</f>
        <v>#REF!</v>
      </c>
      <c r="CY30" s="214"/>
      <c r="CZ30" s="214" t="e">
        <f>IF(#REF!="x",1,0)</f>
        <v>#REF!</v>
      </c>
      <c r="DA30" s="214" t="e">
        <f>IF(#REF!="x",1,0)</f>
        <v>#REF!</v>
      </c>
      <c r="DB30" s="214" t="e">
        <f>IF(#REF!="x",1,0)</f>
        <v>#REF!</v>
      </c>
      <c r="DC30" s="214" t="e">
        <f>IF(#REF!="x",1,0)</f>
        <v>#REF!</v>
      </c>
      <c r="DD30" s="214" t="e">
        <f>IF(#REF!="x",1,0)</f>
        <v>#REF!</v>
      </c>
      <c r="DE30" s="214"/>
      <c r="DF30" s="214" t="e">
        <f>IF(#REF!="x",1,0)</f>
        <v>#REF!</v>
      </c>
      <c r="DG30" s="214" t="e">
        <f>IF(#REF!="x",1,0)</f>
        <v>#REF!</v>
      </c>
      <c r="DH30" s="214" t="e">
        <f>IF(#REF!="x",1,0)</f>
        <v>#REF!</v>
      </c>
      <c r="DI30" s="214" t="e">
        <f>IF(#REF!="x",1,0)</f>
        <v>#REF!</v>
      </c>
      <c r="DJ30" s="214" t="e">
        <f>IF(#REF!="x",1,0)</f>
        <v>#REF!</v>
      </c>
      <c r="DK30" s="214"/>
      <c r="DL30" s="214" t="e">
        <f>IF(#REF!="x",1,0)</f>
        <v>#REF!</v>
      </c>
      <c r="DM30" s="214" t="e">
        <f>IF(#REF!="x",1,0)</f>
        <v>#REF!</v>
      </c>
      <c r="DN30" s="214" t="e">
        <f>IF(#REF!="x",1,0)</f>
        <v>#REF!</v>
      </c>
      <c r="DO30" s="214" t="e">
        <f>IF(#REF!="x",1,0)</f>
        <v>#REF!</v>
      </c>
      <c r="DP30" s="214" t="e">
        <f>IF(#REF!="x",1,0)</f>
        <v>#REF!</v>
      </c>
      <c r="DQ30" s="214"/>
      <c r="DR30" s="214" t="e">
        <f>IF(#REF!="x",1,0)</f>
        <v>#REF!</v>
      </c>
      <c r="DS30" s="214" t="e">
        <f>IF(#REF!="x",1,0)</f>
        <v>#REF!</v>
      </c>
      <c r="DT30" s="214" t="e">
        <f>IF(#REF!="x",1,0)</f>
        <v>#REF!</v>
      </c>
      <c r="DU30" s="214" t="e">
        <f>IF(#REF!="x",1,0)</f>
        <v>#REF!</v>
      </c>
      <c r="DV30" s="214" t="e">
        <f>IF(#REF!="x",1,0)</f>
        <v>#REF!</v>
      </c>
      <c r="DW30" s="214"/>
      <c r="DX30" s="214" t="e">
        <f>IF(#REF!="x",1,0)</f>
        <v>#REF!</v>
      </c>
      <c r="DY30" s="214" t="e">
        <f>IF(#REF!="x",1,0)</f>
        <v>#REF!</v>
      </c>
      <c r="DZ30" s="214" t="e">
        <f>IF(#REF!="x",1,0)</f>
        <v>#REF!</v>
      </c>
      <c r="EA30" s="214" t="e">
        <f>IF(#REF!="x",1,0)</f>
        <v>#REF!</v>
      </c>
      <c r="EB30" s="214" t="e">
        <f>IF(#REF!="x",1,0)</f>
        <v>#REF!</v>
      </c>
      <c r="EC30" s="214"/>
      <c r="ED30" s="214" t="e">
        <f>IF(#REF!="x",1,0)</f>
        <v>#REF!</v>
      </c>
      <c r="EE30" s="214" t="e">
        <f>IF(#REF!="x",1,0)</f>
        <v>#REF!</v>
      </c>
      <c r="EF30" s="214" t="e">
        <f>IF(#REF!="x",1,0)</f>
        <v>#REF!</v>
      </c>
      <c r="EG30" s="214" t="e">
        <f>IF(#REF!="x",1,0)</f>
        <v>#REF!</v>
      </c>
      <c r="EH30" s="214" t="e">
        <f>IF(#REF!="x",1,0)</f>
        <v>#REF!</v>
      </c>
      <c r="EI30" s="214"/>
      <c r="EJ30" s="214" t="e">
        <f>IF(#REF!="x",1,0)</f>
        <v>#REF!</v>
      </c>
      <c r="EK30" s="214" t="e">
        <f>IF(#REF!="x",1,0)</f>
        <v>#REF!</v>
      </c>
      <c r="EL30" s="214" t="e">
        <f>IF(#REF!="x",1,0)</f>
        <v>#REF!</v>
      </c>
      <c r="EM30" s="214" t="e">
        <f>IF(#REF!="x",1,0)</f>
        <v>#REF!</v>
      </c>
      <c r="EN30" s="214" t="e">
        <f>IF(#REF!="x",1,0)</f>
        <v>#REF!</v>
      </c>
      <c r="EO30" s="214"/>
      <c r="EP30" s="214"/>
      <c r="EQ30" s="214"/>
      <c r="ER30" s="214"/>
      <c r="ES30" s="214" t="e">
        <f>#REF!</f>
        <v>#REF!</v>
      </c>
      <c r="ET30" s="214" t="e">
        <f>IF(#REF!="correct",1,0)</f>
        <v>#REF!</v>
      </c>
      <c r="EU30" s="214" t="e">
        <f>IF(#REF!="correct",1,0)</f>
        <v>#REF!</v>
      </c>
      <c r="EV30" s="214" t="e">
        <f>IF(#REF!="correct",1,0)</f>
        <v>#REF!</v>
      </c>
      <c r="EW30" s="214" t="e">
        <f>IF(#REF!="correct",1,0)</f>
        <v>#REF!</v>
      </c>
      <c r="EX30" s="214" t="e">
        <f>IF(#REF!="correct",1,0)</f>
        <v>#REF!</v>
      </c>
      <c r="EY30" s="214" t="e">
        <f>IF(#REF!="correct",1,0)</f>
        <v>#REF!</v>
      </c>
      <c r="EZ30" s="214" t="e">
        <f>IF(#REF!="correct",1,0)</f>
        <v>#REF!</v>
      </c>
      <c r="FA30" s="214" t="e">
        <f>IF(#REF!="correct",1,0)</f>
        <v>#REF!</v>
      </c>
      <c r="FB30" s="214" t="e">
        <f>IF(#REF!="correct",1,0)</f>
        <v>#REF!</v>
      </c>
      <c r="FC30" s="214" t="e">
        <f>IF(#REF!="correct",1,0)</f>
        <v>#REF!</v>
      </c>
      <c r="FD30" s="214" t="e">
        <f>IF(#REF!="correct",1,0)</f>
        <v>#REF!</v>
      </c>
      <c r="FE30" s="214" t="e">
        <f>IF(#REF!="correct",1,0)</f>
        <v>#REF!</v>
      </c>
      <c r="FF30" s="214" t="e">
        <f>IF(#REF!="correct",1,0)</f>
        <v>#REF!</v>
      </c>
      <c r="FG30" s="214" t="e">
        <f>IF(#REF!="correct",1,0)</f>
        <v>#REF!</v>
      </c>
      <c r="FH30" s="214" t="e">
        <f>IF(#REF!="correct",1,0)</f>
        <v>#REF!</v>
      </c>
      <c r="FI30" s="214" t="e">
        <f>IF(#REF!="correct",1,0)</f>
        <v>#REF!</v>
      </c>
      <c r="FJ30" s="214" t="e">
        <f>IF(#REF!="correct",1,0)</f>
        <v>#REF!</v>
      </c>
      <c r="FK30" s="214" t="e">
        <f>IF(#REF!="correct",1,0)</f>
        <v>#REF!</v>
      </c>
      <c r="FL30" s="214" t="e">
        <f>IF(#REF!="correct",1,0)</f>
        <v>#REF!</v>
      </c>
      <c r="FM30" s="214" t="e">
        <f>IF(#REF!="correct",1,0)</f>
        <v>#REF!</v>
      </c>
      <c r="FN30" s="214" t="e">
        <f>#REF!</f>
        <v>#REF!</v>
      </c>
      <c r="FO30" s="214"/>
      <c r="FP30" s="214"/>
      <c r="FQ30" s="214" t="e">
        <f>#REF!</f>
        <v>#REF!</v>
      </c>
      <c r="FR30" s="214"/>
      <c r="FS30" s="214"/>
      <c r="FT30" s="214" t="e">
        <f>#REF!</f>
        <v>#REF!</v>
      </c>
      <c r="FU30" s="214"/>
      <c r="FV30" s="214" t="e">
        <f>IF(#REF!="correct",1,0)</f>
        <v>#REF!</v>
      </c>
      <c r="FW30" s="214" t="e">
        <f>IF(#REF!="correct",1,0)</f>
        <v>#REF!</v>
      </c>
      <c r="FX30" s="214" t="e">
        <f>IF(#REF!="correct",1,0)</f>
        <v>#REF!</v>
      </c>
      <c r="FY30" s="214" t="e">
        <f>IF(#REF!="correct",1,0)</f>
        <v>#REF!</v>
      </c>
      <c r="FZ30" s="214" t="e">
        <f>IF(#REF!=36,1,0)</f>
        <v>#REF!</v>
      </c>
      <c r="GA30" s="214" t="e">
        <f>IF(#REF!=34,1,0)</f>
        <v>#REF!</v>
      </c>
      <c r="GB30" s="214" t="e">
        <f>IF(#REF!=60,1,0)</f>
        <v>#REF!</v>
      </c>
      <c r="GC30" s="214" t="e">
        <f>IF(#REF!=70,1,0)</f>
        <v>#REF!</v>
      </c>
      <c r="GD30" s="214" t="e">
        <f>IF(OR(#REF!=80,#REF!=81),1,0)</f>
        <v>#REF!</v>
      </c>
      <c r="GE30" s="214" t="e">
        <f>IF(OR(#REF!=82,#REF!=83),1,0)</f>
        <v>#REF!</v>
      </c>
      <c r="GF30" s="214" t="e">
        <f>IF(OR(#REF!=10,#REF!=12),1,0)</f>
        <v>#REF!</v>
      </c>
      <c r="GG30" s="214" t="e">
        <f>IF(OR(#REF!=40,#REF!=41),1,0)</f>
        <v>#REF!</v>
      </c>
      <c r="GH30" s="214" t="e">
        <f>IF(OR(#REF!=45,#REF!=46),1,0)</f>
        <v>#REF!</v>
      </c>
      <c r="GI30" s="214" t="e">
        <f>IF(OR(#REF!=38,#REF!=39),1,0)</f>
        <v>#REF!</v>
      </c>
      <c r="GJ30" s="214" t="e">
        <f>IF(OR(#REF!=32,#REF!=35,#REF!=37),1,0)</f>
        <v>#REF!</v>
      </c>
      <c r="GK30" s="214" t="e">
        <f>IF(OR(#REF!=14,#REF!=15),1,0)</f>
        <v>#REF!</v>
      </c>
      <c r="GL30" s="214" t="e">
        <f>IF(OR(#REF!=23,#REF!=24),1,0)</f>
        <v>#REF!</v>
      </c>
      <c r="GM30" s="214" t="e">
        <f>IF(OR(#REF!=27,#REF!=28),1,0)</f>
        <v>#REF!</v>
      </c>
      <c r="GN30" s="214" t="e">
        <f>IF(OR(#REF!=40,#REF!=42),1,0)</f>
        <v>#REF!</v>
      </c>
      <c r="GO30" s="214" t="e">
        <f>IF(#REF!="correct",1,0)</f>
        <v>#REF!</v>
      </c>
      <c r="GP30" s="214" t="e">
        <f>IF(#REF!="correct",1,0)</f>
        <v>#REF!</v>
      </c>
      <c r="GQ30" s="214" t="e">
        <f>IF(#REF!="correct",1,0)</f>
        <v>#REF!</v>
      </c>
      <c r="GR30" s="214" t="e">
        <f>IF(#REF!="correct",1,0)</f>
        <v>#REF!</v>
      </c>
      <c r="GS30" s="214" t="e">
        <f>IF(#REF!="correct",1,0)</f>
        <v>#REF!</v>
      </c>
      <c r="GT30" s="214" t="e">
        <f>IF(#REF!="correct",1,0)</f>
        <v>#REF!</v>
      </c>
      <c r="GU30" s="214" t="e">
        <f>IF(#REF!="correct",1,0)</f>
        <v>#REF!</v>
      </c>
      <c r="GV30" s="214" t="e">
        <f>IF(#REF!="correct",1,0)</f>
        <v>#REF!</v>
      </c>
      <c r="GW30" s="214" t="e">
        <f>IF(#REF!="correct",1,0)</f>
        <v>#REF!</v>
      </c>
      <c r="GX30" s="214" t="e">
        <f>IF(#REF!="correct",1,0)</f>
        <v>#REF!</v>
      </c>
      <c r="GY30" s="214" t="e">
        <f>IF(#REF!="correct",1,0)</f>
        <v>#REF!</v>
      </c>
      <c r="GZ30" s="214" t="e">
        <f>IF(#REF!="correct",1,0)</f>
        <v>#REF!</v>
      </c>
      <c r="HA30" s="214" t="e">
        <f>IF(#REF!="correct",1,0)</f>
        <v>#REF!</v>
      </c>
      <c r="HB30" s="214" t="e">
        <f>IF(#REF!="correct",1,0)</f>
        <v>#REF!</v>
      </c>
      <c r="HC30" s="214" t="e">
        <f>IF(#REF!="correct",1,0)</f>
        <v>#REF!</v>
      </c>
      <c r="HD30" s="214" t="e">
        <f>IF(#REF!="correct",1,0)</f>
        <v>#REF!</v>
      </c>
      <c r="HE30" s="214" t="e">
        <f>IF(#REF!="correct",1,0)</f>
        <v>#REF!</v>
      </c>
      <c r="HF30" s="214" t="e">
        <f>IF(#REF!="correct",1,0)</f>
        <v>#REF!</v>
      </c>
      <c r="HG30" s="214" t="e">
        <f>IF(#REF!="correct",1,0)</f>
        <v>#REF!</v>
      </c>
      <c r="HH30" s="214" t="e">
        <f>IF(#REF!="correct",1,0)</f>
        <v>#REF!</v>
      </c>
      <c r="HI30" s="214" t="e">
        <f>IF(#REF!="correct",1,0)</f>
        <v>#REF!</v>
      </c>
      <c r="HJ30" s="214" t="e">
        <f>IF(#REF!="correct",1,0)</f>
        <v>#REF!</v>
      </c>
      <c r="HK30" s="214" t="e">
        <f>IF(#REF!="correct",1,0)</f>
        <v>#REF!</v>
      </c>
      <c r="HL30" s="214" t="e">
        <f>IF(#REF!="correct",1,0)</f>
        <v>#REF!</v>
      </c>
      <c r="HM30" s="214" t="e">
        <f>IF(#REF!="correct",1,0)</f>
        <v>#REF!</v>
      </c>
      <c r="HN30" s="214" t="e">
        <f>IF(#REF!="correct",1,0)</f>
        <v>#REF!</v>
      </c>
      <c r="HO30" s="214" t="e">
        <f>IF(#REF!="correct",1,0)</f>
        <v>#REF!</v>
      </c>
      <c r="HP30" s="214" t="e">
        <f>IF(#REF!="correct",1,0)</f>
        <v>#REF!</v>
      </c>
      <c r="HQ30" s="214" t="e">
        <f>IF(#REF!="correct",1,0)</f>
        <v>#REF!</v>
      </c>
      <c r="HR30" s="214" t="e">
        <f>IF(#REF!="correct",1,0)</f>
        <v>#REF!</v>
      </c>
      <c r="HS30" s="214" t="e">
        <f>IF(#REF!="correct",1,0)</f>
        <v>#REF!</v>
      </c>
      <c r="HT30" s="214" t="e">
        <f>IF(#REF!="correct",1,0)</f>
        <v>#REF!</v>
      </c>
      <c r="HU30" s="214" t="e">
        <f>IF(#REF!="correct",1,0)</f>
        <v>#REF!</v>
      </c>
      <c r="HV30" s="214" t="e">
        <f>IF(#REF!="correct",1,0)</f>
        <v>#REF!</v>
      </c>
      <c r="HW30" s="214" t="e">
        <f>IF(#REF!="correct",1,0)</f>
        <v>#REF!</v>
      </c>
      <c r="HX30" s="214" t="e">
        <f>IF(#REF!="correct",1,0)</f>
        <v>#REF!</v>
      </c>
      <c r="HY30" s="214" t="e">
        <f>IF(#REF!="correct",1,0)</f>
        <v>#REF!</v>
      </c>
      <c r="HZ30" s="214" t="e">
        <f>IF(#REF!="correct",1,0)</f>
        <v>#REF!</v>
      </c>
      <c r="IA30" s="214" t="e">
        <f>IF(#REF!="correct",1,0)</f>
        <v>#REF!</v>
      </c>
    </row>
    <row r="31" spans="1:235">
      <c r="A31" s="47">
        <f>Classe!B38</f>
        <v>0</v>
      </c>
      <c r="B31" s="47">
        <f>Classe!C38</f>
        <v>0</v>
      </c>
      <c r="C31" s="214" t="e">
        <f>IF(#REF!=3,1,0)</f>
        <v>#REF!</v>
      </c>
      <c r="D31" s="214" t="e">
        <f>IF(#REF!=4,1,0)</f>
        <v>#REF!</v>
      </c>
      <c r="E31" s="214" t="e">
        <f>IF(#REF!=2,1,0)</f>
        <v>#REF!</v>
      </c>
      <c r="F31" s="214" t="e">
        <f>IF(#REF!=1,1,0)</f>
        <v>#REF!</v>
      </c>
      <c r="G31" s="214" t="e">
        <f>IF(#REF!=4,1,0)</f>
        <v>#REF!</v>
      </c>
      <c r="H31" s="214" t="e">
        <f>IF(#REF!=1,1,0)</f>
        <v>#REF!</v>
      </c>
      <c r="I31" s="214" t="e">
        <f>IF(#REF!=2,1,0)</f>
        <v>#REF!</v>
      </c>
      <c r="J31" s="214" t="e">
        <f>IF(#REF!=3,1,0)</f>
        <v>#REF!</v>
      </c>
      <c r="K31" s="214" t="e">
        <f>IF(#REF!=1,1,0)</f>
        <v>#REF!</v>
      </c>
      <c r="L31" s="214" t="e">
        <f>IF(#REF!=1,1,0)</f>
        <v>#REF!</v>
      </c>
      <c r="M31" s="214" t="e">
        <f>IF(#REF!=4,1,0)</f>
        <v>#REF!</v>
      </c>
      <c r="N31" s="214" t="e">
        <f>IF(#REF!=3,1,0)</f>
        <v>#REF!</v>
      </c>
      <c r="O31" s="214" t="e">
        <f>IF(#REF!=3,1,0)</f>
        <v>#REF!</v>
      </c>
      <c r="P31" s="214" t="e">
        <f>IF(#REF!=3,1,0)</f>
        <v>#REF!</v>
      </c>
      <c r="Q31" s="214" t="e">
        <f>IF(#REF!="recette",1,0)</f>
        <v>#REF!</v>
      </c>
      <c r="R31" s="214" t="e">
        <f>IF(#REF!="tarte aux pommes",1,0)</f>
        <v>#REF!</v>
      </c>
      <c r="S31" s="214" t="e">
        <f>IF(#REF!="compote",1,0)</f>
        <v>#REF!</v>
      </c>
      <c r="T31" s="214" t="e">
        <f>IF(#REF!="four",1,0)</f>
        <v>#REF!</v>
      </c>
      <c r="U31" s="214" t="e">
        <f>IF(#REF!="correct",1,0)</f>
        <v>#REF!</v>
      </c>
      <c r="V31" s="214" t="e">
        <f>IF(#REF!="correct",1,0)</f>
        <v>#REF!</v>
      </c>
      <c r="W31" s="214" t="e">
        <f>IF(#REF!="correct",1,0)</f>
        <v>#REF!</v>
      </c>
      <c r="X31" s="214" t="e">
        <f>IF(#REF!="correct",1,0)</f>
        <v>#REF!</v>
      </c>
      <c r="Y31" s="214" t="e">
        <f>IF(#REF!="correct",1,0)</f>
        <v>#REF!</v>
      </c>
      <c r="Z31" s="214" t="e">
        <f>IF(#REF!="correct",1,0)</f>
        <v>#REF!</v>
      </c>
      <c r="AA31" s="214" t="e">
        <f>IF(#REF!="correct",1,0)</f>
        <v>#REF!</v>
      </c>
      <c r="AB31" s="214" t="e">
        <f>IF(#REF!="correct",1,0)</f>
        <v>#REF!</v>
      </c>
      <c r="AC31" s="214" t="e">
        <f>IF(#REF!="correct",1,0)</f>
        <v>#REF!</v>
      </c>
      <c r="AD31" s="214" t="e">
        <f>IF(#REF!="correct",1,0)</f>
        <v>#REF!</v>
      </c>
      <c r="AE31" s="214" t="e">
        <f>IF(#REF!="correct",1,0)</f>
        <v>#REF!</v>
      </c>
      <c r="AF31" s="214" t="e">
        <f>IF(#REF!="correct",1,0)</f>
        <v>#REF!</v>
      </c>
      <c r="AG31" s="214" t="e">
        <f>IF(#REF!="correct",1,0)</f>
        <v>#REF!</v>
      </c>
      <c r="AH31" s="214" t="e">
        <f>IF(#REF!="correct",1,0)</f>
        <v>#REF!</v>
      </c>
      <c r="AI31" s="214" t="e">
        <f>IF(#REF!="correct",1,0)</f>
        <v>#REF!</v>
      </c>
      <c r="AJ31" s="214" t="e">
        <f>IF(#REF!="correct",1,0)</f>
        <v>#REF!</v>
      </c>
      <c r="AK31" s="214" t="e">
        <f>#REF!</f>
        <v>#REF!</v>
      </c>
      <c r="AL31" s="214"/>
      <c r="AM31" s="214" t="e">
        <f>IF(#REF!=1,1,0)</f>
        <v>#REF!</v>
      </c>
      <c r="AN31" s="214" t="e">
        <f>IF(#REF!=2,1,0)</f>
        <v>#REF!</v>
      </c>
      <c r="AO31" s="214" t="e">
        <f>IF(#REF!=2,1,0)</f>
        <v>#REF!</v>
      </c>
      <c r="AP31" s="214" t="e">
        <f>IF(#REF!=2,1,0)</f>
        <v>#REF!</v>
      </c>
      <c r="AQ31" s="214" t="e">
        <f>IF(#REF!=2,1,0)</f>
        <v>#REF!</v>
      </c>
      <c r="AR31" s="214" t="e">
        <f>IF(#REF!=3,1,0)</f>
        <v>#REF!</v>
      </c>
      <c r="AS31" s="214" t="e">
        <f>IF(#REF!=2,1,0)</f>
        <v>#REF!</v>
      </c>
      <c r="AT31" s="214" t="e">
        <f>IF(#REF!=1,1,0)</f>
        <v>#REF!</v>
      </c>
      <c r="AU31" s="214" t="e">
        <f>IF(#REF!=3,1,0)</f>
        <v>#REF!</v>
      </c>
      <c r="AV31" s="214" t="e">
        <f>IF(#REF!=4,1,0)</f>
        <v>#REF!</v>
      </c>
      <c r="AW31" s="214" t="e">
        <f>IF(#REF!=4,1,0)</f>
        <v>#REF!</v>
      </c>
      <c r="AX31" s="214" t="e">
        <f>IF(#REF!=1,1,0)</f>
        <v>#REF!</v>
      </c>
      <c r="AY31" s="214" t="e">
        <f>IF(#REF!=2,1,0)</f>
        <v>#REF!</v>
      </c>
      <c r="AZ31" s="214" t="e">
        <f>IF(#REF!=1,1,0)</f>
        <v>#REF!</v>
      </c>
      <c r="BA31" s="214" t="e">
        <f>IF(#REF!=2,1,0)</f>
        <v>#REF!</v>
      </c>
      <c r="BB31" s="214" t="e">
        <f>IF(#REF!="obligatoire",1,0)</f>
        <v>#REF!</v>
      </c>
      <c r="BC31" s="214" t="e">
        <f>IF(#REF!="plusieurs cycles",1,0)</f>
        <v>#REF!</v>
      </c>
      <c r="BD31" s="214" t="e">
        <f>IF(#REF!="cerveau",1,0)</f>
        <v>#REF!</v>
      </c>
      <c r="BE31" s="214" t="e">
        <f>IF(#REF!="énergie",1,0)</f>
        <v>#REF!</v>
      </c>
      <c r="BF31" s="214" t="e">
        <f>IF(#REF!="chez eux",1,0)</f>
        <v>#REF!</v>
      </c>
      <c r="BG31" s="214" t="e">
        <f>IF(#REF!="après-midi",1,0)</f>
        <v>#REF!</v>
      </c>
      <c r="BH31" s="214" t="e">
        <f>IF(#REF!="barrage",1,0)</f>
        <v>#REF!</v>
      </c>
      <c r="BI31" s="214" t="e">
        <f>IF(#REF!="se baigner",1,0)</f>
        <v>#REF!</v>
      </c>
      <c r="BJ31" s="214" t="e">
        <f>IF(#REF!="correct",1,0)</f>
        <v>#REF!</v>
      </c>
      <c r="BK31" s="214" t="e">
        <f>IF(#REF!="correct",1,0)</f>
        <v>#REF!</v>
      </c>
      <c r="BL31" s="214" t="e">
        <f>IF(#REF!="correct",1,0)</f>
        <v>#REF!</v>
      </c>
      <c r="BM31" s="214" t="e">
        <f>IF(#REF!="correct",1,0)</f>
        <v>#REF!</v>
      </c>
      <c r="BN31" s="214" t="e">
        <f>IF(#REF!="correct",1,0)</f>
        <v>#REF!</v>
      </c>
      <c r="BO31" s="214" t="e">
        <f>IF(#REF!="correct",1,0)</f>
        <v>#REF!</v>
      </c>
      <c r="BP31" s="214" t="e">
        <f>IF(#REF!="correct",1,0)</f>
        <v>#REF!</v>
      </c>
      <c r="BQ31" s="214" t="e">
        <f>IF(#REF!="correct",1,0)</f>
        <v>#REF!</v>
      </c>
      <c r="BR31" s="214" t="e">
        <f>IF(#REF!="correct",1,0)</f>
        <v>#REF!</v>
      </c>
      <c r="BS31" s="214" t="e">
        <f>IF(#REF!="correct",1,0)</f>
        <v>#REF!</v>
      </c>
      <c r="BT31" s="214" t="e">
        <f>IF(#REF!="correct",1,0)</f>
        <v>#REF!</v>
      </c>
      <c r="BU31" s="214"/>
      <c r="BV31" s="214" t="e">
        <f>IF(#REF!="x",1,0)</f>
        <v>#REF!</v>
      </c>
      <c r="BW31" s="214" t="e">
        <f>IF(#REF!="x",1,0)</f>
        <v>#REF!</v>
      </c>
      <c r="BX31" s="214" t="e">
        <f>IF(#REF!="x",1,0)</f>
        <v>#REF!</v>
      </c>
      <c r="BY31" s="214" t="e">
        <f>IF(#REF!="x",1,0)</f>
        <v>#REF!</v>
      </c>
      <c r="BZ31" s="214" t="e">
        <f>IF(#REF!="x",1,0)</f>
        <v>#REF!</v>
      </c>
      <c r="CA31" s="214"/>
      <c r="CB31" s="214" t="e">
        <f>IF(#REF!="x",1,0)</f>
        <v>#REF!</v>
      </c>
      <c r="CC31" s="214" t="e">
        <f>IF(#REF!="x",1,0)</f>
        <v>#REF!</v>
      </c>
      <c r="CD31" s="214" t="e">
        <f>IF(#REF!="x",1,0)</f>
        <v>#REF!</v>
      </c>
      <c r="CE31" s="214" t="e">
        <f>IF(#REF!="x",1,0)</f>
        <v>#REF!</v>
      </c>
      <c r="CF31" s="214" t="e">
        <f>IF(#REF!="x",1,0)</f>
        <v>#REF!</v>
      </c>
      <c r="CG31" s="214"/>
      <c r="CH31" s="214" t="e">
        <f>IF(#REF!="x",1,0)</f>
        <v>#REF!</v>
      </c>
      <c r="CI31" s="214" t="e">
        <f>IF(#REF!="x",1,0)</f>
        <v>#REF!</v>
      </c>
      <c r="CJ31" s="214" t="e">
        <f>IF(#REF!="x",1,0)</f>
        <v>#REF!</v>
      </c>
      <c r="CK31" s="214" t="e">
        <f>IF(#REF!="x",1,0)</f>
        <v>#REF!</v>
      </c>
      <c r="CL31" s="214" t="e">
        <f>IF(#REF!="x",1,0)</f>
        <v>#REF!</v>
      </c>
      <c r="CM31" s="214"/>
      <c r="CN31" s="214" t="e">
        <f>IF(#REF!="x",1,0)</f>
        <v>#REF!</v>
      </c>
      <c r="CO31" s="214" t="e">
        <f>IF(#REF!="x",1,0)</f>
        <v>#REF!</v>
      </c>
      <c r="CP31" s="214" t="e">
        <f>IF(#REF!="x",1,0)</f>
        <v>#REF!</v>
      </c>
      <c r="CQ31" s="214" t="e">
        <f>IF(#REF!="x",1,0)</f>
        <v>#REF!</v>
      </c>
      <c r="CR31" s="214" t="e">
        <f>IF(#REF!="x",1,0)</f>
        <v>#REF!</v>
      </c>
      <c r="CS31" s="214"/>
      <c r="CT31" s="214" t="e">
        <f>IF(#REF!="x",1,0)</f>
        <v>#REF!</v>
      </c>
      <c r="CU31" s="214" t="e">
        <f>IF(#REF!="x",1,0)</f>
        <v>#REF!</v>
      </c>
      <c r="CV31" s="214" t="e">
        <f>IF(#REF!="x",1,0)</f>
        <v>#REF!</v>
      </c>
      <c r="CW31" s="214" t="e">
        <f>IF(#REF!="x",1,0)</f>
        <v>#REF!</v>
      </c>
      <c r="CX31" s="214" t="e">
        <f>IF(#REF!="x",1,0)</f>
        <v>#REF!</v>
      </c>
      <c r="CY31" s="214"/>
      <c r="CZ31" s="214" t="e">
        <f>IF(#REF!="x",1,0)</f>
        <v>#REF!</v>
      </c>
      <c r="DA31" s="214" t="e">
        <f>IF(#REF!="x",1,0)</f>
        <v>#REF!</v>
      </c>
      <c r="DB31" s="214" t="e">
        <f>IF(#REF!="x",1,0)</f>
        <v>#REF!</v>
      </c>
      <c r="DC31" s="214" t="e">
        <f>IF(#REF!="x",1,0)</f>
        <v>#REF!</v>
      </c>
      <c r="DD31" s="214" t="e">
        <f>IF(#REF!="x",1,0)</f>
        <v>#REF!</v>
      </c>
      <c r="DE31" s="214"/>
      <c r="DF31" s="214" t="e">
        <f>IF(#REF!="x",1,0)</f>
        <v>#REF!</v>
      </c>
      <c r="DG31" s="214" t="e">
        <f>IF(#REF!="x",1,0)</f>
        <v>#REF!</v>
      </c>
      <c r="DH31" s="214" t="e">
        <f>IF(#REF!="x",1,0)</f>
        <v>#REF!</v>
      </c>
      <c r="DI31" s="214" t="e">
        <f>IF(#REF!="x",1,0)</f>
        <v>#REF!</v>
      </c>
      <c r="DJ31" s="214" t="e">
        <f>IF(#REF!="x",1,0)</f>
        <v>#REF!</v>
      </c>
      <c r="DK31" s="214"/>
      <c r="DL31" s="214" t="e">
        <f>IF(#REF!="x",1,0)</f>
        <v>#REF!</v>
      </c>
      <c r="DM31" s="214" t="e">
        <f>IF(#REF!="x",1,0)</f>
        <v>#REF!</v>
      </c>
      <c r="DN31" s="214" t="e">
        <f>IF(#REF!="x",1,0)</f>
        <v>#REF!</v>
      </c>
      <c r="DO31" s="214" t="e">
        <f>IF(#REF!="x",1,0)</f>
        <v>#REF!</v>
      </c>
      <c r="DP31" s="214" t="e">
        <f>IF(#REF!="x",1,0)</f>
        <v>#REF!</v>
      </c>
      <c r="DQ31" s="214"/>
      <c r="DR31" s="214" t="e">
        <f>IF(#REF!="x",1,0)</f>
        <v>#REF!</v>
      </c>
      <c r="DS31" s="214" t="e">
        <f>IF(#REF!="x",1,0)</f>
        <v>#REF!</v>
      </c>
      <c r="DT31" s="214" t="e">
        <f>IF(#REF!="x",1,0)</f>
        <v>#REF!</v>
      </c>
      <c r="DU31" s="214" t="e">
        <f>IF(#REF!="x",1,0)</f>
        <v>#REF!</v>
      </c>
      <c r="DV31" s="214" t="e">
        <f>IF(#REF!="x",1,0)</f>
        <v>#REF!</v>
      </c>
      <c r="DW31" s="214"/>
      <c r="DX31" s="214" t="e">
        <f>IF(#REF!="x",1,0)</f>
        <v>#REF!</v>
      </c>
      <c r="DY31" s="214" t="e">
        <f>IF(#REF!="x",1,0)</f>
        <v>#REF!</v>
      </c>
      <c r="DZ31" s="214" t="e">
        <f>IF(#REF!="x",1,0)</f>
        <v>#REF!</v>
      </c>
      <c r="EA31" s="214" t="e">
        <f>IF(#REF!="x",1,0)</f>
        <v>#REF!</v>
      </c>
      <c r="EB31" s="214" t="e">
        <f>IF(#REF!="x",1,0)</f>
        <v>#REF!</v>
      </c>
      <c r="EC31" s="214"/>
      <c r="ED31" s="214" t="e">
        <f>IF(#REF!="x",1,0)</f>
        <v>#REF!</v>
      </c>
      <c r="EE31" s="214" t="e">
        <f>IF(#REF!="x",1,0)</f>
        <v>#REF!</v>
      </c>
      <c r="EF31" s="214" t="e">
        <f>IF(#REF!="x",1,0)</f>
        <v>#REF!</v>
      </c>
      <c r="EG31" s="214" t="e">
        <f>IF(#REF!="x",1,0)</f>
        <v>#REF!</v>
      </c>
      <c r="EH31" s="214" t="e">
        <f>IF(#REF!="x",1,0)</f>
        <v>#REF!</v>
      </c>
      <c r="EI31" s="214"/>
      <c r="EJ31" s="214" t="e">
        <f>IF(#REF!="x",1,0)</f>
        <v>#REF!</v>
      </c>
      <c r="EK31" s="214" t="e">
        <f>IF(#REF!="x",1,0)</f>
        <v>#REF!</v>
      </c>
      <c r="EL31" s="214" t="e">
        <f>IF(#REF!="x",1,0)</f>
        <v>#REF!</v>
      </c>
      <c r="EM31" s="214" t="e">
        <f>IF(#REF!="x",1,0)</f>
        <v>#REF!</v>
      </c>
      <c r="EN31" s="214" t="e">
        <f>IF(#REF!="x",1,0)</f>
        <v>#REF!</v>
      </c>
      <c r="EO31" s="214"/>
      <c r="EP31" s="214"/>
      <c r="EQ31" s="214"/>
      <c r="ER31" s="214"/>
      <c r="ES31" s="214" t="e">
        <f>#REF!</f>
        <v>#REF!</v>
      </c>
      <c r="ET31" s="214" t="e">
        <f>IF(#REF!="correct",1,0)</f>
        <v>#REF!</v>
      </c>
      <c r="EU31" s="214" t="e">
        <f>IF(#REF!="correct",1,0)</f>
        <v>#REF!</v>
      </c>
      <c r="EV31" s="214" t="e">
        <f>IF(#REF!="correct",1,0)</f>
        <v>#REF!</v>
      </c>
      <c r="EW31" s="214" t="e">
        <f>IF(#REF!="correct",1,0)</f>
        <v>#REF!</v>
      </c>
      <c r="EX31" s="214" t="e">
        <f>IF(#REF!="correct",1,0)</f>
        <v>#REF!</v>
      </c>
      <c r="EY31" s="214" t="e">
        <f>IF(#REF!="correct",1,0)</f>
        <v>#REF!</v>
      </c>
      <c r="EZ31" s="214" t="e">
        <f>IF(#REF!="correct",1,0)</f>
        <v>#REF!</v>
      </c>
      <c r="FA31" s="214" t="e">
        <f>IF(#REF!="correct",1,0)</f>
        <v>#REF!</v>
      </c>
      <c r="FB31" s="214" t="e">
        <f>IF(#REF!="correct",1,0)</f>
        <v>#REF!</v>
      </c>
      <c r="FC31" s="214" t="e">
        <f>IF(#REF!="correct",1,0)</f>
        <v>#REF!</v>
      </c>
      <c r="FD31" s="214" t="e">
        <f>IF(#REF!="correct",1,0)</f>
        <v>#REF!</v>
      </c>
      <c r="FE31" s="214" t="e">
        <f>IF(#REF!="correct",1,0)</f>
        <v>#REF!</v>
      </c>
      <c r="FF31" s="214" t="e">
        <f>IF(#REF!="correct",1,0)</f>
        <v>#REF!</v>
      </c>
      <c r="FG31" s="214" t="e">
        <f>IF(#REF!="correct",1,0)</f>
        <v>#REF!</v>
      </c>
      <c r="FH31" s="214" t="e">
        <f>IF(#REF!="correct",1,0)</f>
        <v>#REF!</v>
      </c>
      <c r="FI31" s="214" t="e">
        <f>IF(#REF!="correct",1,0)</f>
        <v>#REF!</v>
      </c>
      <c r="FJ31" s="214" t="e">
        <f>IF(#REF!="correct",1,0)</f>
        <v>#REF!</v>
      </c>
      <c r="FK31" s="214" t="e">
        <f>IF(#REF!="correct",1,0)</f>
        <v>#REF!</v>
      </c>
      <c r="FL31" s="214" t="e">
        <f>IF(#REF!="correct",1,0)</f>
        <v>#REF!</v>
      </c>
      <c r="FM31" s="214" t="e">
        <f>IF(#REF!="correct",1,0)</f>
        <v>#REF!</v>
      </c>
      <c r="FN31" s="214" t="e">
        <f>#REF!</f>
        <v>#REF!</v>
      </c>
      <c r="FO31" s="214"/>
      <c r="FP31" s="214"/>
      <c r="FQ31" s="214" t="e">
        <f>#REF!</f>
        <v>#REF!</v>
      </c>
      <c r="FR31" s="214"/>
      <c r="FS31" s="214"/>
      <c r="FT31" s="214" t="e">
        <f>#REF!</f>
        <v>#REF!</v>
      </c>
      <c r="FU31" s="214"/>
      <c r="FV31" s="214" t="e">
        <f>IF(#REF!="correct",1,0)</f>
        <v>#REF!</v>
      </c>
      <c r="FW31" s="214" t="e">
        <f>IF(#REF!="correct",1,0)</f>
        <v>#REF!</v>
      </c>
      <c r="FX31" s="214" t="e">
        <f>IF(#REF!="correct",1,0)</f>
        <v>#REF!</v>
      </c>
      <c r="FY31" s="214" t="e">
        <f>IF(#REF!="correct",1,0)</f>
        <v>#REF!</v>
      </c>
      <c r="FZ31" s="214" t="e">
        <f>IF(#REF!=36,1,0)</f>
        <v>#REF!</v>
      </c>
      <c r="GA31" s="214" t="e">
        <f>IF(#REF!=34,1,0)</f>
        <v>#REF!</v>
      </c>
      <c r="GB31" s="214" t="e">
        <f>IF(#REF!=60,1,0)</f>
        <v>#REF!</v>
      </c>
      <c r="GC31" s="214" t="e">
        <f>IF(#REF!=70,1,0)</f>
        <v>#REF!</v>
      </c>
      <c r="GD31" s="214" t="e">
        <f>IF(OR(#REF!=80,#REF!=81),1,0)</f>
        <v>#REF!</v>
      </c>
      <c r="GE31" s="214" t="e">
        <f>IF(OR(#REF!=82,#REF!=83),1,0)</f>
        <v>#REF!</v>
      </c>
      <c r="GF31" s="214" t="e">
        <f>IF(OR(#REF!=10,#REF!=12),1,0)</f>
        <v>#REF!</v>
      </c>
      <c r="GG31" s="214" t="e">
        <f>IF(OR(#REF!=40,#REF!=41),1,0)</f>
        <v>#REF!</v>
      </c>
      <c r="GH31" s="214" t="e">
        <f>IF(OR(#REF!=45,#REF!=46),1,0)</f>
        <v>#REF!</v>
      </c>
      <c r="GI31" s="214" t="e">
        <f>IF(OR(#REF!=38,#REF!=39),1,0)</f>
        <v>#REF!</v>
      </c>
      <c r="GJ31" s="214" t="e">
        <f>IF(OR(#REF!=32,#REF!=35,#REF!=37),1,0)</f>
        <v>#REF!</v>
      </c>
      <c r="GK31" s="214" t="e">
        <f>IF(OR(#REF!=14,#REF!=15),1,0)</f>
        <v>#REF!</v>
      </c>
      <c r="GL31" s="214" t="e">
        <f>IF(OR(#REF!=23,#REF!=24),1,0)</f>
        <v>#REF!</v>
      </c>
      <c r="GM31" s="214" t="e">
        <f>IF(OR(#REF!=27,#REF!=28),1,0)</f>
        <v>#REF!</v>
      </c>
      <c r="GN31" s="214" t="e">
        <f>IF(OR(#REF!=40,#REF!=42),1,0)</f>
        <v>#REF!</v>
      </c>
      <c r="GO31" s="214" t="e">
        <f>IF(#REF!="correct",1,0)</f>
        <v>#REF!</v>
      </c>
      <c r="GP31" s="214" t="e">
        <f>IF(#REF!="correct",1,0)</f>
        <v>#REF!</v>
      </c>
      <c r="GQ31" s="214" t="e">
        <f>IF(#REF!="correct",1,0)</f>
        <v>#REF!</v>
      </c>
      <c r="GR31" s="214" t="e">
        <f>IF(#REF!="correct",1,0)</f>
        <v>#REF!</v>
      </c>
      <c r="GS31" s="214" t="e">
        <f>IF(#REF!="correct",1,0)</f>
        <v>#REF!</v>
      </c>
      <c r="GT31" s="214" t="e">
        <f>IF(#REF!="correct",1,0)</f>
        <v>#REF!</v>
      </c>
      <c r="GU31" s="214" t="e">
        <f>IF(#REF!="correct",1,0)</f>
        <v>#REF!</v>
      </c>
      <c r="GV31" s="214" t="e">
        <f>IF(#REF!="correct",1,0)</f>
        <v>#REF!</v>
      </c>
      <c r="GW31" s="214" t="e">
        <f>IF(#REF!="correct",1,0)</f>
        <v>#REF!</v>
      </c>
      <c r="GX31" s="214" t="e">
        <f>IF(#REF!="correct",1,0)</f>
        <v>#REF!</v>
      </c>
      <c r="GY31" s="214" t="e">
        <f>IF(#REF!="correct",1,0)</f>
        <v>#REF!</v>
      </c>
      <c r="GZ31" s="214" t="e">
        <f>IF(#REF!="correct",1,0)</f>
        <v>#REF!</v>
      </c>
      <c r="HA31" s="214" t="e">
        <f>IF(#REF!="correct",1,0)</f>
        <v>#REF!</v>
      </c>
      <c r="HB31" s="214" t="e">
        <f>IF(#REF!="correct",1,0)</f>
        <v>#REF!</v>
      </c>
      <c r="HC31" s="214" t="e">
        <f>IF(#REF!="correct",1,0)</f>
        <v>#REF!</v>
      </c>
      <c r="HD31" s="214" t="e">
        <f>IF(#REF!="correct",1,0)</f>
        <v>#REF!</v>
      </c>
      <c r="HE31" s="214" t="e">
        <f>IF(#REF!="correct",1,0)</f>
        <v>#REF!</v>
      </c>
      <c r="HF31" s="214" t="e">
        <f>IF(#REF!="correct",1,0)</f>
        <v>#REF!</v>
      </c>
      <c r="HG31" s="214" t="e">
        <f>IF(#REF!="correct",1,0)</f>
        <v>#REF!</v>
      </c>
      <c r="HH31" s="214" t="e">
        <f>IF(#REF!="correct",1,0)</f>
        <v>#REF!</v>
      </c>
      <c r="HI31" s="214" t="e">
        <f>IF(#REF!="correct",1,0)</f>
        <v>#REF!</v>
      </c>
      <c r="HJ31" s="214" t="e">
        <f>IF(#REF!="correct",1,0)</f>
        <v>#REF!</v>
      </c>
      <c r="HK31" s="214" t="e">
        <f>IF(#REF!="correct",1,0)</f>
        <v>#REF!</v>
      </c>
      <c r="HL31" s="214" t="e">
        <f>IF(#REF!="correct",1,0)</f>
        <v>#REF!</v>
      </c>
      <c r="HM31" s="214" t="e">
        <f>IF(#REF!="correct",1,0)</f>
        <v>#REF!</v>
      </c>
      <c r="HN31" s="214" t="e">
        <f>IF(#REF!="correct",1,0)</f>
        <v>#REF!</v>
      </c>
      <c r="HO31" s="214" t="e">
        <f>IF(#REF!="correct",1,0)</f>
        <v>#REF!</v>
      </c>
      <c r="HP31" s="214" t="e">
        <f>IF(#REF!="correct",1,0)</f>
        <v>#REF!</v>
      </c>
      <c r="HQ31" s="214" t="e">
        <f>IF(#REF!="correct",1,0)</f>
        <v>#REF!</v>
      </c>
      <c r="HR31" s="214" t="e">
        <f>IF(#REF!="correct",1,0)</f>
        <v>#REF!</v>
      </c>
      <c r="HS31" s="214" t="e">
        <f>IF(#REF!="correct",1,0)</f>
        <v>#REF!</v>
      </c>
      <c r="HT31" s="214" t="e">
        <f>IF(#REF!="correct",1,0)</f>
        <v>#REF!</v>
      </c>
      <c r="HU31" s="214" t="e">
        <f>IF(#REF!="correct",1,0)</f>
        <v>#REF!</v>
      </c>
      <c r="HV31" s="214" t="e">
        <f>IF(#REF!="correct",1,0)</f>
        <v>#REF!</v>
      </c>
      <c r="HW31" s="214" t="e">
        <f>IF(#REF!="correct",1,0)</f>
        <v>#REF!</v>
      </c>
      <c r="HX31" s="214" t="e">
        <f>IF(#REF!="correct",1,0)</f>
        <v>#REF!</v>
      </c>
      <c r="HY31" s="214" t="e">
        <f>IF(#REF!="correct",1,0)</f>
        <v>#REF!</v>
      </c>
      <c r="HZ31" s="214" t="e">
        <f>IF(#REF!="correct",1,0)</f>
        <v>#REF!</v>
      </c>
      <c r="IA31" s="214" t="e">
        <f>IF(#REF!="correct",1,0)</f>
        <v>#REF!</v>
      </c>
    </row>
    <row r="32" spans="1:235">
      <c r="A32" s="47">
        <f>Classe!B39</f>
        <v>0</v>
      </c>
      <c r="B32" s="47">
        <f>Classe!C39</f>
        <v>0</v>
      </c>
      <c r="C32" s="214" t="e">
        <f>IF(#REF!=3,1,0)</f>
        <v>#REF!</v>
      </c>
      <c r="D32" s="214" t="e">
        <f>IF(#REF!=4,1,0)</f>
        <v>#REF!</v>
      </c>
      <c r="E32" s="214" t="e">
        <f>IF(#REF!=2,1,0)</f>
        <v>#REF!</v>
      </c>
      <c r="F32" s="214" t="e">
        <f>IF(#REF!=1,1,0)</f>
        <v>#REF!</v>
      </c>
      <c r="G32" s="214" t="e">
        <f>IF(#REF!=4,1,0)</f>
        <v>#REF!</v>
      </c>
      <c r="H32" s="214" t="e">
        <f>IF(#REF!=1,1,0)</f>
        <v>#REF!</v>
      </c>
      <c r="I32" s="214" t="e">
        <f>IF(#REF!=2,1,0)</f>
        <v>#REF!</v>
      </c>
      <c r="J32" s="214" t="e">
        <f>IF(#REF!=3,1,0)</f>
        <v>#REF!</v>
      </c>
      <c r="K32" s="214" t="e">
        <f>IF(#REF!=1,1,0)</f>
        <v>#REF!</v>
      </c>
      <c r="L32" s="214" t="e">
        <f>IF(#REF!=1,1,0)</f>
        <v>#REF!</v>
      </c>
      <c r="M32" s="214" t="e">
        <f>IF(#REF!=4,1,0)</f>
        <v>#REF!</v>
      </c>
      <c r="N32" s="214" t="e">
        <f>IF(#REF!=3,1,0)</f>
        <v>#REF!</v>
      </c>
      <c r="O32" s="214" t="e">
        <f>IF(#REF!=3,1,0)</f>
        <v>#REF!</v>
      </c>
      <c r="P32" s="214" t="e">
        <f>IF(#REF!=3,1,0)</f>
        <v>#REF!</v>
      </c>
      <c r="Q32" s="214" t="e">
        <f>IF(#REF!="recette",1,0)</f>
        <v>#REF!</v>
      </c>
      <c r="R32" s="214" t="e">
        <f>IF(#REF!="tarte aux pommes",1,0)</f>
        <v>#REF!</v>
      </c>
      <c r="S32" s="214" t="e">
        <f>IF(#REF!="compote",1,0)</f>
        <v>#REF!</v>
      </c>
      <c r="T32" s="214" t="e">
        <f>IF(#REF!="four",1,0)</f>
        <v>#REF!</v>
      </c>
      <c r="U32" s="214" t="e">
        <f>IF(#REF!="correct",1,0)</f>
        <v>#REF!</v>
      </c>
      <c r="V32" s="214" t="e">
        <f>IF(#REF!="correct",1,0)</f>
        <v>#REF!</v>
      </c>
      <c r="W32" s="214" t="e">
        <f>IF(#REF!="correct",1,0)</f>
        <v>#REF!</v>
      </c>
      <c r="X32" s="214" t="e">
        <f>IF(#REF!="correct",1,0)</f>
        <v>#REF!</v>
      </c>
      <c r="Y32" s="214" t="e">
        <f>IF(#REF!="correct",1,0)</f>
        <v>#REF!</v>
      </c>
      <c r="Z32" s="214" t="e">
        <f>IF(#REF!="correct",1,0)</f>
        <v>#REF!</v>
      </c>
      <c r="AA32" s="214" t="e">
        <f>IF(#REF!="correct",1,0)</f>
        <v>#REF!</v>
      </c>
      <c r="AB32" s="214" t="e">
        <f>IF(#REF!="correct",1,0)</f>
        <v>#REF!</v>
      </c>
      <c r="AC32" s="214" t="e">
        <f>IF(#REF!="correct",1,0)</f>
        <v>#REF!</v>
      </c>
      <c r="AD32" s="214" t="e">
        <f>IF(#REF!="correct",1,0)</f>
        <v>#REF!</v>
      </c>
      <c r="AE32" s="214" t="e">
        <f>IF(#REF!="correct",1,0)</f>
        <v>#REF!</v>
      </c>
      <c r="AF32" s="214" t="e">
        <f>IF(#REF!="correct",1,0)</f>
        <v>#REF!</v>
      </c>
      <c r="AG32" s="214" t="e">
        <f>IF(#REF!="correct",1,0)</f>
        <v>#REF!</v>
      </c>
      <c r="AH32" s="214" t="e">
        <f>IF(#REF!="correct",1,0)</f>
        <v>#REF!</v>
      </c>
      <c r="AI32" s="214" t="e">
        <f>IF(#REF!="correct",1,0)</f>
        <v>#REF!</v>
      </c>
      <c r="AJ32" s="214" t="e">
        <f>IF(#REF!="correct",1,0)</f>
        <v>#REF!</v>
      </c>
      <c r="AK32" s="214" t="e">
        <f>#REF!</f>
        <v>#REF!</v>
      </c>
      <c r="AL32" s="214"/>
      <c r="AM32" s="214" t="e">
        <f>IF(#REF!=1,1,0)</f>
        <v>#REF!</v>
      </c>
      <c r="AN32" s="214" t="e">
        <f>IF(#REF!=2,1,0)</f>
        <v>#REF!</v>
      </c>
      <c r="AO32" s="214" t="e">
        <f>IF(#REF!=2,1,0)</f>
        <v>#REF!</v>
      </c>
      <c r="AP32" s="214" t="e">
        <f>IF(#REF!=2,1,0)</f>
        <v>#REF!</v>
      </c>
      <c r="AQ32" s="214" t="e">
        <f>IF(#REF!=2,1,0)</f>
        <v>#REF!</v>
      </c>
      <c r="AR32" s="214" t="e">
        <f>IF(#REF!=3,1,0)</f>
        <v>#REF!</v>
      </c>
      <c r="AS32" s="214" t="e">
        <f>IF(#REF!=2,1,0)</f>
        <v>#REF!</v>
      </c>
      <c r="AT32" s="214" t="e">
        <f>IF(#REF!=1,1,0)</f>
        <v>#REF!</v>
      </c>
      <c r="AU32" s="214" t="e">
        <f>IF(#REF!=3,1,0)</f>
        <v>#REF!</v>
      </c>
      <c r="AV32" s="214" t="e">
        <f>IF(#REF!=4,1,0)</f>
        <v>#REF!</v>
      </c>
      <c r="AW32" s="214" t="e">
        <f>IF(#REF!=4,1,0)</f>
        <v>#REF!</v>
      </c>
      <c r="AX32" s="214" t="e">
        <f>IF(#REF!=1,1,0)</f>
        <v>#REF!</v>
      </c>
      <c r="AY32" s="214" t="e">
        <f>IF(#REF!=2,1,0)</f>
        <v>#REF!</v>
      </c>
      <c r="AZ32" s="214" t="e">
        <f>IF(#REF!=1,1,0)</f>
        <v>#REF!</v>
      </c>
      <c r="BA32" s="214" t="e">
        <f>IF(#REF!=2,1,0)</f>
        <v>#REF!</v>
      </c>
      <c r="BB32" s="214" t="e">
        <f>IF(#REF!="obligatoire",1,0)</f>
        <v>#REF!</v>
      </c>
      <c r="BC32" s="214" t="e">
        <f>IF(#REF!="plusieurs cycles",1,0)</f>
        <v>#REF!</v>
      </c>
      <c r="BD32" s="214" t="e">
        <f>IF(#REF!="cerveau",1,0)</f>
        <v>#REF!</v>
      </c>
      <c r="BE32" s="214" t="e">
        <f>IF(#REF!="énergie",1,0)</f>
        <v>#REF!</v>
      </c>
      <c r="BF32" s="214" t="e">
        <f>IF(#REF!="chez eux",1,0)</f>
        <v>#REF!</v>
      </c>
      <c r="BG32" s="214" t="e">
        <f>IF(#REF!="après-midi",1,0)</f>
        <v>#REF!</v>
      </c>
      <c r="BH32" s="214" t="e">
        <f>IF(#REF!="barrage",1,0)</f>
        <v>#REF!</v>
      </c>
      <c r="BI32" s="214" t="e">
        <f>IF(#REF!="se baigner",1,0)</f>
        <v>#REF!</v>
      </c>
      <c r="BJ32" s="214" t="e">
        <f>IF(#REF!="correct",1,0)</f>
        <v>#REF!</v>
      </c>
      <c r="BK32" s="214" t="e">
        <f>IF(#REF!="correct",1,0)</f>
        <v>#REF!</v>
      </c>
      <c r="BL32" s="214" t="e">
        <f>IF(#REF!="correct",1,0)</f>
        <v>#REF!</v>
      </c>
      <c r="BM32" s="214" t="e">
        <f>IF(#REF!="correct",1,0)</f>
        <v>#REF!</v>
      </c>
      <c r="BN32" s="214" t="e">
        <f>IF(#REF!="correct",1,0)</f>
        <v>#REF!</v>
      </c>
      <c r="BO32" s="214" t="e">
        <f>IF(#REF!="correct",1,0)</f>
        <v>#REF!</v>
      </c>
      <c r="BP32" s="214" t="e">
        <f>IF(#REF!="correct",1,0)</f>
        <v>#REF!</v>
      </c>
      <c r="BQ32" s="214" t="e">
        <f>IF(#REF!="correct",1,0)</f>
        <v>#REF!</v>
      </c>
      <c r="BR32" s="214" t="e">
        <f>IF(#REF!="correct",1,0)</f>
        <v>#REF!</v>
      </c>
      <c r="BS32" s="214" t="e">
        <f>IF(#REF!="correct",1,0)</f>
        <v>#REF!</v>
      </c>
      <c r="BT32" s="214" t="e">
        <f>IF(#REF!="correct",1,0)</f>
        <v>#REF!</v>
      </c>
      <c r="BU32" s="214"/>
      <c r="BV32" s="214" t="e">
        <f>IF(#REF!="x",1,0)</f>
        <v>#REF!</v>
      </c>
      <c r="BW32" s="214" t="e">
        <f>IF(#REF!="x",1,0)</f>
        <v>#REF!</v>
      </c>
      <c r="BX32" s="214" t="e">
        <f>IF(#REF!="x",1,0)</f>
        <v>#REF!</v>
      </c>
      <c r="BY32" s="214" t="e">
        <f>IF(#REF!="x",1,0)</f>
        <v>#REF!</v>
      </c>
      <c r="BZ32" s="214" t="e">
        <f>IF(#REF!="x",1,0)</f>
        <v>#REF!</v>
      </c>
      <c r="CA32" s="214"/>
      <c r="CB32" s="214" t="e">
        <f>IF(#REF!="x",1,0)</f>
        <v>#REF!</v>
      </c>
      <c r="CC32" s="214" t="e">
        <f>IF(#REF!="x",1,0)</f>
        <v>#REF!</v>
      </c>
      <c r="CD32" s="214" t="e">
        <f>IF(#REF!="x",1,0)</f>
        <v>#REF!</v>
      </c>
      <c r="CE32" s="214" t="e">
        <f>IF(#REF!="x",1,0)</f>
        <v>#REF!</v>
      </c>
      <c r="CF32" s="214" t="e">
        <f>IF(#REF!="x",1,0)</f>
        <v>#REF!</v>
      </c>
      <c r="CG32" s="214"/>
      <c r="CH32" s="214" t="e">
        <f>IF(#REF!="x",1,0)</f>
        <v>#REF!</v>
      </c>
      <c r="CI32" s="214" t="e">
        <f>IF(#REF!="x",1,0)</f>
        <v>#REF!</v>
      </c>
      <c r="CJ32" s="214" t="e">
        <f>IF(#REF!="x",1,0)</f>
        <v>#REF!</v>
      </c>
      <c r="CK32" s="214" t="e">
        <f>IF(#REF!="x",1,0)</f>
        <v>#REF!</v>
      </c>
      <c r="CL32" s="214" t="e">
        <f>IF(#REF!="x",1,0)</f>
        <v>#REF!</v>
      </c>
      <c r="CM32" s="214"/>
      <c r="CN32" s="214" t="e">
        <f>IF(#REF!="x",1,0)</f>
        <v>#REF!</v>
      </c>
      <c r="CO32" s="214" t="e">
        <f>IF(#REF!="x",1,0)</f>
        <v>#REF!</v>
      </c>
      <c r="CP32" s="214" t="e">
        <f>IF(#REF!="x",1,0)</f>
        <v>#REF!</v>
      </c>
      <c r="CQ32" s="214" t="e">
        <f>IF(#REF!="x",1,0)</f>
        <v>#REF!</v>
      </c>
      <c r="CR32" s="214" t="e">
        <f>IF(#REF!="x",1,0)</f>
        <v>#REF!</v>
      </c>
      <c r="CS32" s="214"/>
      <c r="CT32" s="214" t="e">
        <f>IF(#REF!="x",1,0)</f>
        <v>#REF!</v>
      </c>
      <c r="CU32" s="214" t="e">
        <f>IF(#REF!="x",1,0)</f>
        <v>#REF!</v>
      </c>
      <c r="CV32" s="214" t="e">
        <f>IF(#REF!="x",1,0)</f>
        <v>#REF!</v>
      </c>
      <c r="CW32" s="214" t="e">
        <f>IF(#REF!="x",1,0)</f>
        <v>#REF!</v>
      </c>
      <c r="CX32" s="214" t="e">
        <f>IF(#REF!="x",1,0)</f>
        <v>#REF!</v>
      </c>
      <c r="CY32" s="214"/>
      <c r="CZ32" s="214" t="e">
        <f>IF(#REF!="x",1,0)</f>
        <v>#REF!</v>
      </c>
      <c r="DA32" s="214" t="e">
        <f>IF(#REF!="x",1,0)</f>
        <v>#REF!</v>
      </c>
      <c r="DB32" s="214" t="e">
        <f>IF(#REF!="x",1,0)</f>
        <v>#REF!</v>
      </c>
      <c r="DC32" s="214" t="e">
        <f>IF(#REF!="x",1,0)</f>
        <v>#REF!</v>
      </c>
      <c r="DD32" s="214" t="e">
        <f>IF(#REF!="x",1,0)</f>
        <v>#REF!</v>
      </c>
      <c r="DE32" s="214"/>
      <c r="DF32" s="214" t="e">
        <f>IF(#REF!="x",1,0)</f>
        <v>#REF!</v>
      </c>
      <c r="DG32" s="214" t="e">
        <f>IF(#REF!="x",1,0)</f>
        <v>#REF!</v>
      </c>
      <c r="DH32" s="214" t="e">
        <f>IF(#REF!="x",1,0)</f>
        <v>#REF!</v>
      </c>
      <c r="DI32" s="214" t="e">
        <f>IF(#REF!="x",1,0)</f>
        <v>#REF!</v>
      </c>
      <c r="DJ32" s="214" t="e">
        <f>IF(#REF!="x",1,0)</f>
        <v>#REF!</v>
      </c>
      <c r="DK32" s="214"/>
      <c r="DL32" s="214" t="e">
        <f>IF(#REF!="x",1,0)</f>
        <v>#REF!</v>
      </c>
      <c r="DM32" s="214" t="e">
        <f>IF(#REF!="x",1,0)</f>
        <v>#REF!</v>
      </c>
      <c r="DN32" s="214" t="e">
        <f>IF(#REF!="x",1,0)</f>
        <v>#REF!</v>
      </c>
      <c r="DO32" s="214" t="e">
        <f>IF(#REF!="x",1,0)</f>
        <v>#REF!</v>
      </c>
      <c r="DP32" s="214" t="e">
        <f>IF(#REF!="x",1,0)</f>
        <v>#REF!</v>
      </c>
      <c r="DQ32" s="214"/>
      <c r="DR32" s="214" t="e">
        <f>IF(#REF!="x",1,0)</f>
        <v>#REF!</v>
      </c>
      <c r="DS32" s="214" t="e">
        <f>IF(#REF!="x",1,0)</f>
        <v>#REF!</v>
      </c>
      <c r="DT32" s="214" t="e">
        <f>IF(#REF!="x",1,0)</f>
        <v>#REF!</v>
      </c>
      <c r="DU32" s="214" t="e">
        <f>IF(#REF!="x",1,0)</f>
        <v>#REF!</v>
      </c>
      <c r="DV32" s="214" t="e">
        <f>IF(#REF!="x",1,0)</f>
        <v>#REF!</v>
      </c>
      <c r="DW32" s="214"/>
      <c r="DX32" s="214" t="e">
        <f>IF(#REF!="x",1,0)</f>
        <v>#REF!</v>
      </c>
      <c r="DY32" s="214" t="e">
        <f>IF(#REF!="x",1,0)</f>
        <v>#REF!</v>
      </c>
      <c r="DZ32" s="214" t="e">
        <f>IF(#REF!="x",1,0)</f>
        <v>#REF!</v>
      </c>
      <c r="EA32" s="214" t="e">
        <f>IF(#REF!="x",1,0)</f>
        <v>#REF!</v>
      </c>
      <c r="EB32" s="214" t="e">
        <f>IF(#REF!="x",1,0)</f>
        <v>#REF!</v>
      </c>
      <c r="EC32" s="214"/>
      <c r="ED32" s="214" t="e">
        <f>IF(#REF!="x",1,0)</f>
        <v>#REF!</v>
      </c>
      <c r="EE32" s="214" t="e">
        <f>IF(#REF!="x",1,0)</f>
        <v>#REF!</v>
      </c>
      <c r="EF32" s="214" t="e">
        <f>IF(#REF!="x",1,0)</f>
        <v>#REF!</v>
      </c>
      <c r="EG32" s="214" t="e">
        <f>IF(#REF!="x",1,0)</f>
        <v>#REF!</v>
      </c>
      <c r="EH32" s="214" t="e">
        <f>IF(#REF!="x",1,0)</f>
        <v>#REF!</v>
      </c>
      <c r="EI32" s="214"/>
      <c r="EJ32" s="214" t="e">
        <f>IF(#REF!="x",1,0)</f>
        <v>#REF!</v>
      </c>
      <c r="EK32" s="214" t="e">
        <f>IF(#REF!="x",1,0)</f>
        <v>#REF!</v>
      </c>
      <c r="EL32" s="214" t="e">
        <f>IF(#REF!="x",1,0)</f>
        <v>#REF!</v>
      </c>
      <c r="EM32" s="214" t="e">
        <f>IF(#REF!="x",1,0)</f>
        <v>#REF!</v>
      </c>
      <c r="EN32" s="214" t="e">
        <f>IF(#REF!="x",1,0)</f>
        <v>#REF!</v>
      </c>
      <c r="EO32" s="214"/>
      <c r="EP32" s="214"/>
      <c r="EQ32" s="214"/>
      <c r="ER32" s="214"/>
      <c r="ES32" s="214" t="e">
        <f>#REF!</f>
        <v>#REF!</v>
      </c>
      <c r="ET32" s="214" t="e">
        <f>IF(#REF!="correct",1,0)</f>
        <v>#REF!</v>
      </c>
      <c r="EU32" s="214" t="e">
        <f>IF(#REF!="correct",1,0)</f>
        <v>#REF!</v>
      </c>
      <c r="EV32" s="214" t="e">
        <f>IF(#REF!="correct",1,0)</f>
        <v>#REF!</v>
      </c>
      <c r="EW32" s="214" t="e">
        <f>IF(#REF!="correct",1,0)</f>
        <v>#REF!</v>
      </c>
      <c r="EX32" s="214" t="e">
        <f>IF(#REF!="correct",1,0)</f>
        <v>#REF!</v>
      </c>
      <c r="EY32" s="214" t="e">
        <f>IF(#REF!="correct",1,0)</f>
        <v>#REF!</v>
      </c>
      <c r="EZ32" s="214" t="e">
        <f>IF(#REF!="correct",1,0)</f>
        <v>#REF!</v>
      </c>
      <c r="FA32" s="214" t="e">
        <f>IF(#REF!="correct",1,0)</f>
        <v>#REF!</v>
      </c>
      <c r="FB32" s="214" t="e">
        <f>IF(#REF!="correct",1,0)</f>
        <v>#REF!</v>
      </c>
      <c r="FC32" s="214" t="e">
        <f>IF(#REF!="correct",1,0)</f>
        <v>#REF!</v>
      </c>
      <c r="FD32" s="214" t="e">
        <f>IF(#REF!="correct",1,0)</f>
        <v>#REF!</v>
      </c>
      <c r="FE32" s="214" t="e">
        <f>IF(#REF!="correct",1,0)</f>
        <v>#REF!</v>
      </c>
      <c r="FF32" s="214" t="e">
        <f>IF(#REF!="correct",1,0)</f>
        <v>#REF!</v>
      </c>
      <c r="FG32" s="214" t="e">
        <f>IF(#REF!="correct",1,0)</f>
        <v>#REF!</v>
      </c>
      <c r="FH32" s="214" t="e">
        <f>IF(#REF!="correct",1,0)</f>
        <v>#REF!</v>
      </c>
      <c r="FI32" s="214" t="e">
        <f>IF(#REF!="correct",1,0)</f>
        <v>#REF!</v>
      </c>
      <c r="FJ32" s="214" t="e">
        <f>IF(#REF!="correct",1,0)</f>
        <v>#REF!</v>
      </c>
      <c r="FK32" s="214" t="e">
        <f>IF(#REF!="correct",1,0)</f>
        <v>#REF!</v>
      </c>
      <c r="FL32" s="214" t="e">
        <f>IF(#REF!="correct",1,0)</f>
        <v>#REF!</v>
      </c>
      <c r="FM32" s="214" t="e">
        <f>IF(#REF!="correct",1,0)</f>
        <v>#REF!</v>
      </c>
      <c r="FN32" s="214" t="e">
        <f>#REF!</f>
        <v>#REF!</v>
      </c>
      <c r="FO32" s="214"/>
      <c r="FP32" s="214"/>
      <c r="FQ32" s="214" t="e">
        <f>#REF!</f>
        <v>#REF!</v>
      </c>
      <c r="FR32" s="214"/>
      <c r="FS32" s="214"/>
      <c r="FT32" s="214" t="e">
        <f>#REF!</f>
        <v>#REF!</v>
      </c>
      <c r="FU32" s="214"/>
      <c r="FV32" s="214" t="e">
        <f>IF(#REF!="correct",1,0)</f>
        <v>#REF!</v>
      </c>
      <c r="FW32" s="214" t="e">
        <f>IF(#REF!="correct",1,0)</f>
        <v>#REF!</v>
      </c>
      <c r="FX32" s="214" t="e">
        <f>IF(#REF!="correct",1,0)</f>
        <v>#REF!</v>
      </c>
      <c r="FY32" s="214" t="e">
        <f>IF(#REF!="correct",1,0)</f>
        <v>#REF!</v>
      </c>
      <c r="FZ32" s="214" t="e">
        <f>IF(#REF!=36,1,0)</f>
        <v>#REF!</v>
      </c>
      <c r="GA32" s="214" t="e">
        <f>IF(#REF!=34,1,0)</f>
        <v>#REF!</v>
      </c>
      <c r="GB32" s="214" t="e">
        <f>IF(#REF!=60,1,0)</f>
        <v>#REF!</v>
      </c>
      <c r="GC32" s="214" t="e">
        <f>IF(#REF!=70,1,0)</f>
        <v>#REF!</v>
      </c>
      <c r="GD32" s="214" t="e">
        <f>IF(OR(#REF!=80,#REF!=81),1,0)</f>
        <v>#REF!</v>
      </c>
      <c r="GE32" s="214" t="e">
        <f>IF(OR(#REF!=82,#REF!=83),1,0)</f>
        <v>#REF!</v>
      </c>
      <c r="GF32" s="214" t="e">
        <f>IF(OR(#REF!=10,#REF!=12),1,0)</f>
        <v>#REF!</v>
      </c>
      <c r="GG32" s="214" t="e">
        <f>IF(OR(#REF!=40,#REF!=41),1,0)</f>
        <v>#REF!</v>
      </c>
      <c r="GH32" s="214" t="e">
        <f>IF(OR(#REF!=45,#REF!=46),1,0)</f>
        <v>#REF!</v>
      </c>
      <c r="GI32" s="214" t="e">
        <f>IF(OR(#REF!=38,#REF!=39),1,0)</f>
        <v>#REF!</v>
      </c>
      <c r="GJ32" s="214" t="e">
        <f>IF(OR(#REF!=32,#REF!=35,#REF!=37),1,0)</f>
        <v>#REF!</v>
      </c>
      <c r="GK32" s="214" t="e">
        <f>IF(OR(#REF!=14,#REF!=15),1,0)</f>
        <v>#REF!</v>
      </c>
      <c r="GL32" s="214" t="e">
        <f>IF(OR(#REF!=23,#REF!=24),1,0)</f>
        <v>#REF!</v>
      </c>
      <c r="GM32" s="214" t="e">
        <f>IF(OR(#REF!=27,#REF!=28),1,0)</f>
        <v>#REF!</v>
      </c>
      <c r="GN32" s="214" t="e">
        <f>IF(OR(#REF!=40,#REF!=42),1,0)</f>
        <v>#REF!</v>
      </c>
      <c r="GO32" s="214" t="e">
        <f>IF(#REF!="correct",1,0)</f>
        <v>#REF!</v>
      </c>
      <c r="GP32" s="214" t="e">
        <f>IF(#REF!="correct",1,0)</f>
        <v>#REF!</v>
      </c>
      <c r="GQ32" s="214" t="e">
        <f>IF(#REF!="correct",1,0)</f>
        <v>#REF!</v>
      </c>
      <c r="GR32" s="214" t="e">
        <f>IF(#REF!="correct",1,0)</f>
        <v>#REF!</v>
      </c>
      <c r="GS32" s="214" t="e">
        <f>IF(#REF!="correct",1,0)</f>
        <v>#REF!</v>
      </c>
      <c r="GT32" s="214" t="e">
        <f>IF(#REF!="correct",1,0)</f>
        <v>#REF!</v>
      </c>
      <c r="GU32" s="214" t="e">
        <f>IF(#REF!="correct",1,0)</f>
        <v>#REF!</v>
      </c>
      <c r="GV32" s="214" t="e">
        <f>IF(#REF!="correct",1,0)</f>
        <v>#REF!</v>
      </c>
      <c r="GW32" s="214" t="e">
        <f>IF(#REF!="correct",1,0)</f>
        <v>#REF!</v>
      </c>
      <c r="GX32" s="214" t="e">
        <f>IF(#REF!="correct",1,0)</f>
        <v>#REF!</v>
      </c>
      <c r="GY32" s="214" t="e">
        <f>IF(#REF!="correct",1,0)</f>
        <v>#REF!</v>
      </c>
      <c r="GZ32" s="214" t="e">
        <f>IF(#REF!="correct",1,0)</f>
        <v>#REF!</v>
      </c>
      <c r="HA32" s="214" t="e">
        <f>IF(#REF!="correct",1,0)</f>
        <v>#REF!</v>
      </c>
      <c r="HB32" s="214" t="e">
        <f>IF(#REF!="correct",1,0)</f>
        <v>#REF!</v>
      </c>
      <c r="HC32" s="214" t="e">
        <f>IF(#REF!="correct",1,0)</f>
        <v>#REF!</v>
      </c>
      <c r="HD32" s="214" t="e">
        <f>IF(#REF!="correct",1,0)</f>
        <v>#REF!</v>
      </c>
      <c r="HE32" s="214" t="e">
        <f>IF(#REF!="correct",1,0)</f>
        <v>#REF!</v>
      </c>
      <c r="HF32" s="214" t="e">
        <f>IF(#REF!="correct",1,0)</f>
        <v>#REF!</v>
      </c>
      <c r="HG32" s="214" t="e">
        <f>IF(#REF!="correct",1,0)</f>
        <v>#REF!</v>
      </c>
      <c r="HH32" s="214" t="e">
        <f>IF(#REF!="correct",1,0)</f>
        <v>#REF!</v>
      </c>
      <c r="HI32" s="214" t="e">
        <f>IF(#REF!="correct",1,0)</f>
        <v>#REF!</v>
      </c>
      <c r="HJ32" s="214" t="e">
        <f>IF(#REF!="correct",1,0)</f>
        <v>#REF!</v>
      </c>
      <c r="HK32" s="214" t="e">
        <f>IF(#REF!="correct",1,0)</f>
        <v>#REF!</v>
      </c>
      <c r="HL32" s="214" t="e">
        <f>IF(#REF!="correct",1,0)</f>
        <v>#REF!</v>
      </c>
      <c r="HM32" s="214" t="e">
        <f>IF(#REF!="correct",1,0)</f>
        <v>#REF!</v>
      </c>
      <c r="HN32" s="214" t="e">
        <f>IF(#REF!="correct",1,0)</f>
        <v>#REF!</v>
      </c>
      <c r="HO32" s="214" t="e">
        <f>IF(#REF!="correct",1,0)</f>
        <v>#REF!</v>
      </c>
      <c r="HP32" s="214" t="e">
        <f>IF(#REF!="correct",1,0)</f>
        <v>#REF!</v>
      </c>
      <c r="HQ32" s="214" t="e">
        <f>IF(#REF!="correct",1,0)</f>
        <v>#REF!</v>
      </c>
      <c r="HR32" s="214" t="e">
        <f>IF(#REF!="correct",1,0)</f>
        <v>#REF!</v>
      </c>
      <c r="HS32" s="214" t="e">
        <f>IF(#REF!="correct",1,0)</f>
        <v>#REF!</v>
      </c>
      <c r="HT32" s="214" t="e">
        <f>IF(#REF!="correct",1,0)</f>
        <v>#REF!</v>
      </c>
      <c r="HU32" s="214" t="e">
        <f>IF(#REF!="correct",1,0)</f>
        <v>#REF!</v>
      </c>
      <c r="HV32" s="214" t="e">
        <f>IF(#REF!="correct",1,0)</f>
        <v>#REF!</v>
      </c>
      <c r="HW32" s="214" t="e">
        <f>IF(#REF!="correct",1,0)</f>
        <v>#REF!</v>
      </c>
      <c r="HX32" s="214" t="e">
        <f>IF(#REF!="correct",1,0)</f>
        <v>#REF!</v>
      </c>
      <c r="HY32" s="214" t="e">
        <f>IF(#REF!="correct",1,0)</f>
        <v>#REF!</v>
      </c>
      <c r="HZ32" s="214" t="e">
        <f>IF(#REF!="correct",1,0)</f>
        <v>#REF!</v>
      </c>
      <c r="IA32" s="214" t="e">
        <f>IF(#REF!="correct",1,0)</f>
        <v>#REF!</v>
      </c>
    </row>
    <row r="33" spans="1:235">
      <c r="A33" s="47">
        <f>Classe!B40</f>
        <v>0</v>
      </c>
      <c r="B33" s="47">
        <f>Classe!C40</f>
        <v>0</v>
      </c>
      <c r="C33" s="214" t="e">
        <f>IF(#REF!=3,1,0)</f>
        <v>#REF!</v>
      </c>
      <c r="D33" s="214" t="e">
        <f>IF(#REF!=4,1,0)</f>
        <v>#REF!</v>
      </c>
      <c r="E33" s="214" t="e">
        <f>IF(#REF!=2,1,0)</f>
        <v>#REF!</v>
      </c>
      <c r="F33" s="214" t="e">
        <f>IF(#REF!=1,1,0)</f>
        <v>#REF!</v>
      </c>
      <c r="G33" s="214" t="e">
        <f>IF(#REF!=4,1,0)</f>
        <v>#REF!</v>
      </c>
      <c r="H33" s="214" t="e">
        <f>IF(#REF!=1,1,0)</f>
        <v>#REF!</v>
      </c>
      <c r="I33" s="214" t="e">
        <f>IF(#REF!=2,1,0)</f>
        <v>#REF!</v>
      </c>
      <c r="J33" s="214" t="e">
        <f>IF(#REF!=3,1,0)</f>
        <v>#REF!</v>
      </c>
      <c r="K33" s="214" t="e">
        <f>IF(#REF!=1,1,0)</f>
        <v>#REF!</v>
      </c>
      <c r="L33" s="214" t="e">
        <f>IF(#REF!=1,1,0)</f>
        <v>#REF!</v>
      </c>
      <c r="M33" s="214" t="e">
        <f>IF(#REF!=4,1,0)</f>
        <v>#REF!</v>
      </c>
      <c r="N33" s="214" t="e">
        <f>IF(#REF!=3,1,0)</f>
        <v>#REF!</v>
      </c>
      <c r="O33" s="214" t="e">
        <f>IF(#REF!=3,1,0)</f>
        <v>#REF!</v>
      </c>
      <c r="P33" s="214" t="e">
        <f>IF(#REF!=3,1,0)</f>
        <v>#REF!</v>
      </c>
      <c r="Q33" s="214" t="e">
        <f>IF(#REF!="recette",1,0)</f>
        <v>#REF!</v>
      </c>
      <c r="R33" s="214" t="e">
        <f>IF(#REF!="tarte aux pommes",1,0)</f>
        <v>#REF!</v>
      </c>
      <c r="S33" s="214" t="e">
        <f>IF(#REF!="compote",1,0)</f>
        <v>#REF!</v>
      </c>
      <c r="T33" s="214" t="e">
        <f>IF(#REF!="four",1,0)</f>
        <v>#REF!</v>
      </c>
      <c r="U33" s="214" t="e">
        <f>IF(#REF!="correct",1,0)</f>
        <v>#REF!</v>
      </c>
      <c r="V33" s="214" t="e">
        <f>IF(#REF!="correct",1,0)</f>
        <v>#REF!</v>
      </c>
      <c r="W33" s="214" t="e">
        <f>IF(#REF!="correct",1,0)</f>
        <v>#REF!</v>
      </c>
      <c r="X33" s="214" t="e">
        <f>IF(#REF!="correct",1,0)</f>
        <v>#REF!</v>
      </c>
      <c r="Y33" s="214" t="e">
        <f>IF(#REF!="correct",1,0)</f>
        <v>#REF!</v>
      </c>
      <c r="Z33" s="214" t="e">
        <f>IF(#REF!="correct",1,0)</f>
        <v>#REF!</v>
      </c>
      <c r="AA33" s="214" t="e">
        <f>IF(#REF!="correct",1,0)</f>
        <v>#REF!</v>
      </c>
      <c r="AB33" s="214" t="e">
        <f>IF(#REF!="correct",1,0)</f>
        <v>#REF!</v>
      </c>
      <c r="AC33" s="214" t="e">
        <f>IF(#REF!="correct",1,0)</f>
        <v>#REF!</v>
      </c>
      <c r="AD33" s="214" t="e">
        <f>IF(#REF!="correct",1,0)</f>
        <v>#REF!</v>
      </c>
      <c r="AE33" s="214" t="e">
        <f>IF(#REF!="correct",1,0)</f>
        <v>#REF!</v>
      </c>
      <c r="AF33" s="214" t="e">
        <f>IF(#REF!="correct",1,0)</f>
        <v>#REF!</v>
      </c>
      <c r="AG33" s="214" t="e">
        <f>IF(#REF!="correct",1,0)</f>
        <v>#REF!</v>
      </c>
      <c r="AH33" s="214" t="e">
        <f>IF(#REF!="correct",1,0)</f>
        <v>#REF!</v>
      </c>
      <c r="AI33" s="214" t="e">
        <f>IF(#REF!="correct",1,0)</f>
        <v>#REF!</v>
      </c>
      <c r="AJ33" s="214" t="e">
        <f>IF(#REF!="correct",1,0)</f>
        <v>#REF!</v>
      </c>
      <c r="AK33" s="214" t="e">
        <f>#REF!</f>
        <v>#REF!</v>
      </c>
      <c r="AL33" s="214"/>
      <c r="AM33" s="214" t="e">
        <f>IF(#REF!=1,1,0)</f>
        <v>#REF!</v>
      </c>
      <c r="AN33" s="214" t="e">
        <f>IF(#REF!=2,1,0)</f>
        <v>#REF!</v>
      </c>
      <c r="AO33" s="214" t="e">
        <f>IF(#REF!=2,1,0)</f>
        <v>#REF!</v>
      </c>
      <c r="AP33" s="214" t="e">
        <f>IF(#REF!=2,1,0)</f>
        <v>#REF!</v>
      </c>
      <c r="AQ33" s="214" t="e">
        <f>IF(#REF!=2,1,0)</f>
        <v>#REF!</v>
      </c>
      <c r="AR33" s="214" t="e">
        <f>IF(#REF!=3,1,0)</f>
        <v>#REF!</v>
      </c>
      <c r="AS33" s="214" t="e">
        <f>IF(#REF!=2,1,0)</f>
        <v>#REF!</v>
      </c>
      <c r="AT33" s="214" t="e">
        <f>IF(#REF!=1,1,0)</f>
        <v>#REF!</v>
      </c>
      <c r="AU33" s="214" t="e">
        <f>IF(#REF!=3,1,0)</f>
        <v>#REF!</v>
      </c>
      <c r="AV33" s="214" t="e">
        <f>IF(#REF!=4,1,0)</f>
        <v>#REF!</v>
      </c>
      <c r="AW33" s="214" t="e">
        <f>IF(#REF!=4,1,0)</f>
        <v>#REF!</v>
      </c>
      <c r="AX33" s="214" t="e">
        <f>IF(#REF!=1,1,0)</f>
        <v>#REF!</v>
      </c>
      <c r="AY33" s="214" t="e">
        <f>IF(#REF!=2,1,0)</f>
        <v>#REF!</v>
      </c>
      <c r="AZ33" s="214" t="e">
        <f>IF(#REF!=1,1,0)</f>
        <v>#REF!</v>
      </c>
      <c r="BA33" s="214" t="e">
        <f>IF(#REF!=2,1,0)</f>
        <v>#REF!</v>
      </c>
      <c r="BB33" s="214" t="e">
        <f>IF(#REF!="obligatoire",1,0)</f>
        <v>#REF!</v>
      </c>
      <c r="BC33" s="214" t="e">
        <f>IF(#REF!="plusieurs cycles",1,0)</f>
        <v>#REF!</v>
      </c>
      <c r="BD33" s="214" t="e">
        <f>IF(#REF!="cerveau",1,0)</f>
        <v>#REF!</v>
      </c>
      <c r="BE33" s="214" t="e">
        <f>IF(#REF!="énergie",1,0)</f>
        <v>#REF!</v>
      </c>
      <c r="BF33" s="214" t="e">
        <f>IF(#REF!="chez eux",1,0)</f>
        <v>#REF!</v>
      </c>
      <c r="BG33" s="214" t="e">
        <f>IF(#REF!="après-midi",1,0)</f>
        <v>#REF!</v>
      </c>
      <c r="BH33" s="214" t="e">
        <f>IF(#REF!="barrage",1,0)</f>
        <v>#REF!</v>
      </c>
      <c r="BI33" s="214" t="e">
        <f>IF(#REF!="se baigner",1,0)</f>
        <v>#REF!</v>
      </c>
      <c r="BJ33" s="214" t="e">
        <f>IF(#REF!="correct",1,0)</f>
        <v>#REF!</v>
      </c>
      <c r="BK33" s="214" t="e">
        <f>IF(#REF!="correct",1,0)</f>
        <v>#REF!</v>
      </c>
      <c r="BL33" s="214" t="e">
        <f>IF(#REF!="correct",1,0)</f>
        <v>#REF!</v>
      </c>
      <c r="BM33" s="214" t="e">
        <f>IF(#REF!="correct",1,0)</f>
        <v>#REF!</v>
      </c>
      <c r="BN33" s="214" t="e">
        <f>IF(#REF!="correct",1,0)</f>
        <v>#REF!</v>
      </c>
      <c r="BO33" s="214" t="e">
        <f>IF(#REF!="correct",1,0)</f>
        <v>#REF!</v>
      </c>
      <c r="BP33" s="214" t="e">
        <f>IF(#REF!="correct",1,0)</f>
        <v>#REF!</v>
      </c>
      <c r="BQ33" s="214" t="e">
        <f>IF(#REF!="correct",1,0)</f>
        <v>#REF!</v>
      </c>
      <c r="BR33" s="214" t="e">
        <f>IF(#REF!="correct",1,0)</f>
        <v>#REF!</v>
      </c>
      <c r="BS33" s="214" t="e">
        <f>IF(#REF!="correct",1,0)</f>
        <v>#REF!</v>
      </c>
      <c r="BT33" s="214" t="e">
        <f>IF(#REF!="correct",1,0)</f>
        <v>#REF!</v>
      </c>
      <c r="BU33" s="214"/>
      <c r="BV33" s="214" t="e">
        <f>IF(#REF!="x",1,0)</f>
        <v>#REF!</v>
      </c>
      <c r="BW33" s="214" t="e">
        <f>IF(#REF!="x",1,0)</f>
        <v>#REF!</v>
      </c>
      <c r="BX33" s="214" t="e">
        <f>IF(#REF!="x",1,0)</f>
        <v>#REF!</v>
      </c>
      <c r="BY33" s="214" t="e">
        <f>IF(#REF!="x",1,0)</f>
        <v>#REF!</v>
      </c>
      <c r="BZ33" s="214" t="e">
        <f>IF(#REF!="x",1,0)</f>
        <v>#REF!</v>
      </c>
      <c r="CA33" s="214"/>
      <c r="CB33" s="214" t="e">
        <f>IF(#REF!="x",1,0)</f>
        <v>#REF!</v>
      </c>
      <c r="CC33" s="214" t="e">
        <f>IF(#REF!="x",1,0)</f>
        <v>#REF!</v>
      </c>
      <c r="CD33" s="214" t="e">
        <f>IF(#REF!="x",1,0)</f>
        <v>#REF!</v>
      </c>
      <c r="CE33" s="214" t="e">
        <f>IF(#REF!="x",1,0)</f>
        <v>#REF!</v>
      </c>
      <c r="CF33" s="214" t="e">
        <f>IF(#REF!="x",1,0)</f>
        <v>#REF!</v>
      </c>
      <c r="CG33" s="214"/>
      <c r="CH33" s="214" t="e">
        <f>IF(#REF!="x",1,0)</f>
        <v>#REF!</v>
      </c>
      <c r="CI33" s="214" t="e">
        <f>IF(#REF!="x",1,0)</f>
        <v>#REF!</v>
      </c>
      <c r="CJ33" s="214" t="e">
        <f>IF(#REF!="x",1,0)</f>
        <v>#REF!</v>
      </c>
      <c r="CK33" s="214" t="e">
        <f>IF(#REF!="x",1,0)</f>
        <v>#REF!</v>
      </c>
      <c r="CL33" s="214" t="e">
        <f>IF(#REF!="x",1,0)</f>
        <v>#REF!</v>
      </c>
      <c r="CM33" s="214"/>
      <c r="CN33" s="214" t="e">
        <f>IF(#REF!="x",1,0)</f>
        <v>#REF!</v>
      </c>
      <c r="CO33" s="214" t="e">
        <f>IF(#REF!="x",1,0)</f>
        <v>#REF!</v>
      </c>
      <c r="CP33" s="214" t="e">
        <f>IF(#REF!="x",1,0)</f>
        <v>#REF!</v>
      </c>
      <c r="CQ33" s="214" t="e">
        <f>IF(#REF!="x",1,0)</f>
        <v>#REF!</v>
      </c>
      <c r="CR33" s="214" t="e">
        <f>IF(#REF!="x",1,0)</f>
        <v>#REF!</v>
      </c>
      <c r="CS33" s="214"/>
      <c r="CT33" s="214" t="e">
        <f>IF(#REF!="x",1,0)</f>
        <v>#REF!</v>
      </c>
      <c r="CU33" s="214" t="e">
        <f>IF(#REF!="x",1,0)</f>
        <v>#REF!</v>
      </c>
      <c r="CV33" s="214" t="e">
        <f>IF(#REF!="x",1,0)</f>
        <v>#REF!</v>
      </c>
      <c r="CW33" s="214" t="e">
        <f>IF(#REF!="x",1,0)</f>
        <v>#REF!</v>
      </c>
      <c r="CX33" s="214" t="e">
        <f>IF(#REF!="x",1,0)</f>
        <v>#REF!</v>
      </c>
      <c r="CY33" s="214"/>
      <c r="CZ33" s="214" t="e">
        <f>IF(#REF!="x",1,0)</f>
        <v>#REF!</v>
      </c>
      <c r="DA33" s="214" t="e">
        <f>IF(#REF!="x",1,0)</f>
        <v>#REF!</v>
      </c>
      <c r="DB33" s="214" t="e">
        <f>IF(#REF!="x",1,0)</f>
        <v>#REF!</v>
      </c>
      <c r="DC33" s="214" t="e">
        <f>IF(#REF!="x",1,0)</f>
        <v>#REF!</v>
      </c>
      <c r="DD33" s="214" t="e">
        <f>IF(#REF!="x",1,0)</f>
        <v>#REF!</v>
      </c>
      <c r="DE33" s="214"/>
      <c r="DF33" s="214" t="e">
        <f>IF(#REF!="x",1,0)</f>
        <v>#REF!</v>
      </c>
      <c r="DG33" s="214" t="e">
        <f>IF(#REF!="x",1,0)</f>
        <v>#REF!</v>
      </c>
      <c r="DH33" s="214" t="e">
        <f>IF(#REF!="x",1,0)</f>
        <v>#REF!</v>
      </c>
      <c r="DI33" s="214" t="e">
        <f>IF(#REF!="x",1,0)</f>
        <v>#REF!</v>
      </c>
      <c r="DJ33" s="214" t="e">
        <f>IF(#REF!="x",1,0)</f>
        <v>#REF!</v>
      </c>
      <c r="DK33" s="214"/>
      <c r="DL33" s="214" t="e">
        <f>IF(#REF!="x",1,0)</f>
        <v>#REF!</v>
      </c>
      <c r="DM33" s="214" t="e">
        <f>IF(#REF!="x",1,0)</f>
        <v>#REF!</v>
      </c>
      <c r="DN33" s="214" t="e">
        <f>IF(#REF!="x",1,0)</f>
        <v>#REF!</v>
      </c>
      <c r="DO33" s="214" t="e">
        <f>IF(#REF!="x",1,0)</f>
        <v>#REF!</v>
      </c>
      <c r="DP33" s="214" t="e">
        <f>IF(#REF!="x",1,0)</f>
        <v>#REF!</v>
      </c>
      <c r="DQ33" s="214"/>
      <c r="DR33" s="214" t="e">
        <f>IF(#REF!="x",1,0)</f>
        <v>#REF!</v>
      </c>
      <c r="DS33" s="214" t="e">
        <f>IF(#REF!="x",1,0)</f>
        <v>#REF!</v>
      </c>
      <c r="DT33" s="214" t="e">
        <f>IF(#REF!="x",1,0)</f>
        <v>#REF!</v>
      </c>
      <c r="DU33" s="214" t="e">
        <f>IF(#REF!="x",1,0)</f>
        <v>#REF!</v>
      </c>
      <c r="DV33" s="214" t="e">
        <f>IF(#REF!="x",1,0)</f>
        <v>#REF!</v>
      </c>
      <c r="DW33" s="214"/>
      <c r="DX33" s="214" t="e">
        <f>IF(#REF!="x",1,0)</f>
        <v>#REF!</v>
      </c>
      <c r="DY33" s="214" t="e">
        <f>IF(#REF!="x",1,0)</f>
        <v>#REF!</v>
      </c>
      <c r="DZ33" s="214" t="e">
        <f>IF(#REF!="x",1,0)</f>
        <v>#REF!</v>
      </c>
      <c r="EA33" s="214" t="e">
        <f>IF(#REF!="x",1,0)</f>
        <v>#REF!</v>
      </c>
      <c r="EB33" s="214" t="e">
        <f>IF(#REF!="x",1,0)</f>
        <v>#REF!</v>
      </c>
      <c r="EC33" s="214"/>
      <c r="ED33" s="214" t="e">
        <f>IF(#REF!="x",1,0)</f>
        <v>#REF!</v>
      </c>
      <c r="EE33" s="214" t="e">
        <f>IF(#REF!="x",1,0)</f>
        <v>#REF!</v>
      </c>
      <c r="EF33" s="214" t="e">
        <f>IF(#REF!="x",1,0)</f>
        <v>#REF!</v>
      </c>
      <c r="EG33" s="214" t="e">
        <f>IF(#REF!="x",1,0)</f>
        <v>#REF!</v>
      </c>
      <c r="EH33" s="214" t="e">
        <f>IF(#REF!="x",1,0)</f>
        <v>#REF!</v>
      </c>
      <c r="EI33" s="214"/>
      <c r="EJ33" s="214" t="e">
        <f>IF(#REF!="x",1,0)</f>
        <v>#REF!</v>
      </c>
      <c r="EK33" s="214" t="e">
        <f>IF(#REF!="x",1,0)</f>
        <v>#REF!</v>
      </c>
      <c r="EL33" s="214" t="e">
        <f>IF(#REF!="x",1,0)</f>
        <v>#REF!</v>
      </c>
      <c r="EM33" s="214" t="e">
        <f>IF(#REF!="x",1,0)</f>
        <v>#REF!</v>
      </c>
      <c r="EN33" s="214" t="e">
        <f>IF(#REF!="x",1,0)</f>
        <v>#REF!</v>
      </c>
      <c r="EO33" s="214"/>
      <c r="EP33" s="214"/>
      <c r="EQ33" s="214"/>
      <c r="ER33" s="214"/>
      <c r="ES33" s="214" t="e">
        <f>#REF!</f>
        <v>#REF!</v>
      </c>
      <c r="ET33" s="214" t="e">
        <f>IF(#REF!="correct",1,0)</f>
        <v>#REF!</v>
      </c>
      <c r="EU33" s="214" t="e">
        <f>IF(#REF!="correct",1,0)</f>
        <v>#REF!</v>
      </c>
      <c r="EV33" s="214" t="e">
        <f>IF(#REF!="correct",1,0)</f>
        <v>#REF!</v>
      </c>
      <c r="EW33" s="214" t="e">
        <f>IF(#REF!="correct",1,0)</f>
        <v>#REF!</v>
      </c>
      <c r="EX33" s="214" t="e">
        <f>IF(#REF!="correct",1,0)</f>
        <v>#REF!</v>
      </c>
      <c r="EY33" s="214" t="e">
        <f>IF(#REF!="correct",1,0)</f>
        <v>#REF!</v>
      </c>
      <c r="EZ33" s="214" t="e">
        <f>IF(#REF!="correct",1,0)</f>
        <v>#REF!</v>
      </c>
      <c r="FA33" s="214" t="e">
        <f>IF(#REF!="correct",1,0)</f>
        <v>#REF!</v>
      </c>
      <c r="FB33" s="214" t="e">
        <f>IF(#REF!="correct",1,0)</f>
        <v>#REF!</v>
      </c>
      <c r="FC33" s="214" t="e">
        <f>IF(#REF!="correct",1,0)</f>
        <v>#REF!</v>
      </c>
      <c r="FD33" s="214" t="e">
        <f>IF(#REF!="correct",1,0)</f>
        <v>#REF!</v>
      </c>
      <c r="FE33" s="214" t="e">
        <f>IF(#REF!="correct",1,0)</f>
        <v>#REF!</v>
      </c>
      <c r="FF33" s="214" t="e">
        <f>IF(#REF!="correct",1,0)</f>
        <v>#REF!</v>
      </c>
      <c r="FG33" s="214" t="e">
        <f>IF(#REF!="correct",1,0)</f>
        <v>#REF!</v>
      </c>
      <c r="FH33" s="214" t="e">
        <f>IF(#REF!="correct",1,0)</f>
        <v>#REF!</v>
      </c>
      <c r="FI33" s="214" t="e">
        <f>IF(#REF!="correct",1,0)</f>
        <v>#REF!</v>
      </c>
      <c r="FJ33" s="214" t="e">
        <f>IF(#REF!="correct",1,0)</f>
        <v>#REF!</v>
      </c>
      <c r="FK33" s="214" t="e">
        <f>IF(#REF!="correct",1,0)</f>
        <v>#REF!</v>
      </c>
      <c r="FL33" s="214" t="e">
        <f>IF(#REF!="correct",1,0)</f>
        <v>#REF!</v>
      </c>
      <c r="FM33" s="214" t="e">
        <f>IF(#REF!="correct",1,0)</f>
        <v>#REF!</v>
      </c>
      <c r="FN33" s="214" t="e">
        <f>#REF!</f>
        <v>#REF!</v>
      </c>
      <c r="FO33" s="214"/>
      <c r="FP33" s="214"/>
      <c r="FQ33" s="214" t="e">
        <f>#REF!</f>
        <v>#REF!</v>
      </c>
      <c r="FR33" s="214"/>
      <c r="FS33" s="214"/>
      <c r="FT33" s="214" t="e">
        <f>#REF!</f>
        <v>#REF!</v>
      </c>
      <c r="FU33" s="214"/>
      <c r="FV33" s="214" t="e">
        <f>IF(#REF!="correct",1,0)</f>
        <v>#REF!</v>
      </c>
      <c r="FW33" s="214" t="e">
        <f>IF(#REF!="correct",1,0)</f>
        <v>#REF!</v>
      </c>
      <c r="FX33" s="214" t="e">
        <f>IF(#REF!="correct",1,0)</f>
        <v>#REF!</v>
      </c>
      <c r="FY33" s="214" t="e">
        <f>IF(#REF!="correct",1,0)</f>
        <v>#REF!</v>
      </c>
      <c r="FZ33" s="214" t="e">
        <f>IF(#REF!=36,1,0)</f>
        <v>#REF!</v>
      </c>
      <c r="GA33" s="214" t="e">
        <f>IF(#REF!=34,1,0)</f>
        <v>#REF!</v>
      </c>
      <c r="GB33" s="214" t="e">
        <f>IF(#REF!=60,1,0)</f>
        <v>#REF!</v>
      </c>
      <c r="GC33" s="214" t="e">
        <f>IF(#REF!=70,1,0)</f>
        <v>#REF!</v>
      </c>
      <c r="GD33" s="214" t="e">
        <f>IF(OR(#REF!=80,#REF!=81),1,0)</f>
        <v>#REF!</v>
      </c>
      <c r="GE33" s="214" t="e">
        <f>IF(OR(#REF!=82,#REF!=83),1,0)</f>
        <v>#REF!</v>
      </c>
      <c r="GF33" s="214" t="e">
        <f>IF(OR(#REF!=10,#REF!=12),1,0)</f>
        <v>#REF!</v>
      </c>
      <c r="GG33" s="214" t="e">
        <f>IF(OR(#REF!=40,#REF!=41),1,0)</f>
        <v>#REF!</v>
      </c>
      <c r="GH33" s="214" t="e">
        <f>IF(OR(#REF!=45,#REF!=46),1,0)</f>
        <v>#REF!</v>
      </c>
      <c r="GI33" s="214" t="e">
        <f>IF(OR(#REF!=38,#REF!=39),1,0)</f>
        <v>#REF!</v>
      </c>
      <c r="GJ33" s="214" t="e">
        <f>IF(OR(#REF!=32,#REF!=35,#REF!=37),1,0)</f>
        <v>#REF!</v>
      </c>
      <c r="GK33" s="214" t="e">
        <f>IF(OR(#REF!=14,#REF!=15),1,0)</f>
        <v>#REF!</v>
      </c>
      <c r="GL33" s="214" t="e">
        <f>IF(OR(#REF!=23,#REF!=24),1,0)</f>
        <v>#REF!</v>
      </c>
      <c r="GM33" s="214" t="e">
        <f>IF(OR(#REF!=27,#REF!=28),1,0)</f>
        <v>#REF!</v>
      </c>
      <c r="GN33" s="214" t="e">
        <f>IF(OR(#REF!=40,#REF!=42),1,0)</f>
        <v>#REF!</v>
      </c>
      <c r="GO33" s="214" t="e">
        <f>IF(#REF!="correct",1,0)</f>
        <v>#REF!</v>
      </c>
      <c r="GP33" s="214" t="e">
        <f>IF(#REF!="correct",1,0)</f>
        <v>#REF!</v>
      </c>
      <c r="GQ33" s="214" t="e">
        <f>IF(#REF!="correct",1,0)</f>
        <v>#REF!</v>
      </c>
      <c r="GR33" s="214" t="e">
        <f>IF(#REF!="correct",1,0)</f>
        <v>#REF!</v>
      </c>
      <c r="GS33" s="214" t="e">
        <f>IF(#REF!="correct",1,0)</f>
        <v>#REF!</v>
      </c>
      <c r="GT33" s="214" t="e">
        <f>IF(#REF!="correct",1,0)</f>
        <v>#REF!</v>
      </c>
      <c r="GU33" s="214" t="e">
        <f>IF(#REF!="correct",1,0)</f>
        <v>#REF!</v>
      </c>
      <c r="GV33" s="214" t="e">
        <f>IF(#REF!="correct",1,0)</f>
        <v>#REF!</v>
      </c>
      <c r="GW33" s="214" t="e">
        <f>IF(#REF!="correct",1,0)</f>
        <v>#REF!</v>
      </c>
      <c r="GX33" s="214" t="e">
        <f>IF(#REF!="correct",1,0)</f>
        <v>#REF!</v>
      </c>
      <c r="GY33" s="214" t="e">
        <f>IF(#REF!="correct",1,0)</f>
        <v>#REF!</v>
      </c>
      <c r="GZ33" s="214" t="e">
        <f>IF(#REF!="correct",1,0)</f>
        <v>#REF!</v>
      </c>
      <c r="HA33" s="214" t="e">
        <f>IF(#REF!="correct",1,0)</f>
        <v>#REF!</v>
      </c>
      <c r="HB33" s="214" t="e">
        <f>IF(#REF!="correct",1,0)</f>
        <v>#REF!</v>
      </c>
      <c r="HC33" s="214" t="e">
        <f>IF(#REF!="correct",1,0)</f>
        <v>#REF!</v>
      </c>
      <c r="HD33" s="214" t="e">
        <f>IF(#REF!="correct",1,0)</f>
        <v>#REF!</v>
      </c>
      <c r="HE33" s="214" t="e">
        <f>IF(#REF!="correct",1,0)</f>
        <v>#REF!</v>
      </c>
      <c r="HF33" s="214" t="e">
        <f>IF(#REF!="correct",1,0)</f>
        <v>#REF!</v>
      </c>
      <c r="HG33" s="214" t="e">
        <f>IF(#REF!="correct",1,0)</f>
        <v>#REF!</v>
      </c>
      <c r="HH33" s="214" t="e">
        <f>IF(#REF!="correct",1,0)</f>
        <v>#REF!</v>
      </c>
      <c r="HI33" s="214" t="e">
        <f>IF(#REF!="correct",1,0)</f>
        <v>#REF!</v>
      </c>
      <c r="HJ33" s="214" t="e">
        <f>IF(#REF!="correct",1,0)</f>
        <v>#REF!</v>
      </c>
      <c r="HK33" s="214" t="e">
        <f>IF(#REF!="correct",1,0)</f>
        <v>#REF!</v>
      </c>
      <c r="HL33" s="214" t="e">
        <f>IF(#REF!="correct",1,0)</f>
        <v>#REF!</v>
      </c>
      <c r="HM33" s="214" t="e">
        <f>IF(#REF!="correct",1,0)</f>
        <v>#REF!</v>
      </c>
      <c r="HN33" s="214" t="e">
        <f>IF(#REF!="correct",1,0)</f>
        <v>#REF!</v>
      </c>
      <c r="HO33" s="214" t="e">
        <f>IF(#REF!="correct",1,0)</f>
        <v>#REF!</v>
      </c>
      <c r="HP33" s="214" t="e">
        <f>IF(#REF!="correct",1,0)</f>
        <v>#REF!</v>
      </c>
      <c r="HQ33" s="214" t="e">
        <f>IF(#REF!="correct",1,0)</f>
        <v>#REF!</v>
      </c>
      <c r="HR33" s="214" t="e">
        <f>IF(#REF!="correct",1,0)</f>
        <v>#REF!</v>
      </c>
      <c r="HS33" s="214" t="e">
        <f>IF(#REF!="correct",1,0)</f>
        <v>#REF!</v>
      </c>
      <c r="HT33" s="214" t="e">
        <f>IF(#REF!="correct",1,0)</f>
        <v>#REF!</v>
      </c>
      <c r="HU33" s="214" t="e">
        <f>IF(#REF!="correct",1,0)</f>
        <v>#REF!</v>
      </c>
      <c r="HV33" s="214" t="e">
        <f>IF(#REF!="correct",1,0)</f>
        <v>#REF!</v>
      </c>
      <c r="HW33" s="214" t="e">
        <f>IF(#REF!="correct",1,0)</f>
        <v>#REF!</v>
      </c>
      <c r="HX33" s="214" t="e">
        <f>IF(#REF!="correct",1,0)</f>
        <v>#REF!</v>
      </c>
      <c r="HY33" s="214" t="e">
        <f>IF(#REF!="correct",1,0)</f>
        <v>#REF!</v>
      </c>
      <c r="HZ33" s="214" t="e">
        <f>IF(#REF!="correct",1,0)</f>
        <v>#REF!</v>
      </c>
      <c r="IA33" s="214" t="e">
        <f>IF(#REF!="correct",1,0)</f>
        <v>#REF!</v>
      </c>
    </row>
    <row r="34" spans="1:235">
      <c r="A34" s="47">
        <f>Classe!B41</f>
        <v>0</v>
      </c>
      <c r="B34" s="47">
        <f>Classe!C41</f>
        <v>0</v>
      </c>
      <c r="C34" s="214" t="e">
        <f>IF(#REF!=3,1,0)</f>
        <v>#REF!</v>
      </c>
      <c r="D34" s="214" t="e">
        <f>IF(#REF!=4,1,0)</f>
        <v>#REF!</v>
      </c>
      <c r="E34" s="214" t="e">
        <f>IF(#REF!=2,1,0)</f>
        <v>#REF!</v>
      </c>
      <c r="F34" s="214" t="e">
        <f>IF(#REF!=1,1,0)</f>
        <v>#REF!</v>
      </c>
      <c r="G34" s="214" t="e">
        <f>IF(#REF!=4,1,0)</f>
        <v>#REF!</v>
      </c>
      <c r="H34" s="214" t="e">
        <f>IF(#REF!=1,1,0)</f>
        <v>#REF!</v>
      </c>
      <c r="I34" s="214" t="e">
        <f>IF(#REF!=2,1,0)</f>
        <v>#REF!</v>
      </c>
      <c r="J34" s="214" t="e">
        <f>IF(#REF!=3,1,0)</f>
        <v>#REF!</v>
      </c>
      <c r="K34" s="214" t="e">
        <f>IF(#REF!=1,1,0)</f>
        <v>#REF!</v>
      </c>
      <c r="L34" s="214" t="e">
        <f>IF(#REF!=1,1,0)</f>
        <v>#REF!</v>
      </c>
      <c r="M34" s="214" t="e">
        <f>IF(#REF!=4,1,0)</f>
        <v>#REF!</v>
      </c>
      <c r="N34" s="214" t="e">
        <f>IF(#REF!=3,1,0)</f>
        <v>#REF!</v>
      </c>
      <c r="O34" s="214" t="e">
        <f>IF(#REF!=3,1,0)</f>
        <v>#REF!</v>
      </c>
      <c r="P34" s="214" t="e">
        <f>IF(#REF!=3,1,0)</f>
        <v>#REF!</v>
      </c>
      <c r="Q34" s="214" t="e">
        <f>IF(#REF!="recette",1,0)</f>
        <v>#REF!</v>
      </c>
      <c r="R34" s="214" t="e">
        <f>IF(#REF!="tarte aux pommes",1,0)</f>
        <v>#REF!</v>
      </c>
      <c r="S34" s="214" t="e">
        <f>IF(#REF!="compote",1,0)</f>
        <v>#REF!</v>
      </c>
      <c r="T34" s="214" t="e">
        <f>IF(#REF!="four",1,0)</f>
        <v>#REF!</v>
      </c>
      <c r="U34" s="214" t="e">
        <f>IF(#REF!="correct",1,0)</f>
        <v>#REF!</v>
      </c>
      <c r="V34" s="214" t="e">
        <f>IF(#REF!="correct",1,0)</f>
        <v>#REF!</v>
      </c>
      <c r="W34" s="214" t="e">
        <f>IF(#REF!="correct",1,0)</f>
        <v>#REF!</v>
      </c>
      <c r="X34" s="214" t="e">
        <f>IF(#REF!="correct",1,0)</f>
        <v>#REF!</v>
      </c>
      <c r="Y34" s="214" t="e">
        <f>IF(#REF!="correct",1,0)</f>
        <v>#REF!</v>
      </c>
      <c r="Z34" s="214" t="e">
        <f>IF(#REF!="correct",1,0)</f>
        <v>#REF!</v>
      </c>
      <c r="AA34" s="214" t="e">
        <f>IF(#REF!="correct",1,0)</f>
        <v>#REF!</v>
      </c>
      <c r="AB34" s="214" t="e">
        <f>IF(#REF!="correct",1,0)</f>
        <v>#REF!</v>
      </c>
      <c r="AC34" s="214" t="e">
        <f>IF(#REF!="correct",1,0)</f>
        <v>#REF!</v>
      </c>
      <c r="AD34" s="214" t="e">
        <f>IF(#REF!="correct",1,0)</f>
        <v>#REF!</v>
      </c>
      <c r="AE34" s="214" t="e">
        <f>IF(#REF!="correct",1,0)</f>
        <v>#REF!</v>
      </c>
      <c r="AF34" s="214" t="e">
        <f>IF(#REF!="correct",1,0)</f>
        <v>#REF!</v>
      </c>
      <c r="AG34" s="214" t="e">
        <f>IF(#REF!="correct",1,0)</f>
        <v>#REF!</v>
      </c>
      <c r="AH34" s="214" t="e">
        <f>IF(#REF!="correct",1,0)</f>
        <v>#REF!</v>
      </c>
      <c r="AI34" s="214" t="e">
        <f>IF(#REF!="correct",1,0)</f>
        <v>#REF!</v>
      </c>
      <c r="AJ34" s="214" t="e">
        <f>IF(#REF!="correct",1,0)</f>
        <v>#REF!</v>
      </c>
      <c r="AK34" s="214" t="e">
        <f>#REF!</f>
        <v>#REF!</v>
      </c>
      <c r="AL34" s="214"/>
      <c r="AM34" s="214" t="e">
        <f>IF(#REF!=1,1,0)</f>
        <v>#REF!</v>
      </c>
      <c r="AN34" s="214" t="e">
        <f>IF(#REF!=2,1,0)</f>
        <v>#REF!</v>
      </c>
      <c r="AO34" s="214" t="e">
        <f>IF(#REF!=2,1,0)</f>
        <v>#REF!</v>
      </c>
      <c r="AP34" s="214" t="e">
        <f>IF(#REF!=2,1,0)</f>
        <v>#REF!</v>
      </c>
      <c r="AQ34" s="214" t="e">
        <f>IF(#REF!=2,1,0)</f>
        <v>#REF!</v>
      </c>
      <c r="AR34" s="214" t="e">
        <f>IF(#REF!=3,1,0)</f>
        <v>#REF!</v>
      </c>
      <c r="AS34" s="214" t="e">
        <f>IF(#REF!=2,1,0)</f>
        <v>#REF!</v>
      </c>
      <c r="AT34" s="214" t="e">
        <f>IF(#REF!=1,1,0)</f>
        <v>#REF!</v>
      </c>
      <c r="AU34" s="214" t="e">
        <f>IF(#REF!=3,1,0)</f>
        <v>#REF!</v>
      </c>
      <c r="AV34" s="214" t="e">
        <f>IF(#REF!=4,1,0)</f>
        <v>#REF!</v>
      </c>
      <c r="AW34" s="214" t="e">
        <f>IF(#REF!=4,1,0)</f>
        <v>#REF!</v>
      </c>
      <c r="AX34" s="214" t="e">
        <f>IF(#REF!=1,1,0)</f>
        <v>#REF!</v>
      </c>
      <c r="AY34" s="214" t="e">
        <f>IF(#REF!=2,1,0)</f>
        <v>#REF!</v>
      </c>
      <c r="AZ34" s="214" t="e">
        <f>IF(#REF!=1,1,0)</f>
        <v>#REF!</v>
      </c>
      <c r="BA34" s="214" t="e">
        <f>IF(#REF!=2,1,0)</f>
        <v>#REF!</v>
      </c>
      <c r="BB34" s="214" t="e">
        <f>IF(#REF!="obligatoire",1,0)</f>
        <v>#REF!</v>
      </c>
      <c r="BC34" s="214" t="e">
        <f>IF(#REF!="plusieurs cycles",1,0)</f>
        <v>#REF!</v>
      </c>
      <c r="BD34" s="214" t="e">
        <f>IF(#REF!="cerveau",1,0)</f>
        <v>#REF!</v>
      </c>
      <c r="BE34" s="214" t="e">
        <f>IF(#REF!="énergie",1,0)</f>
        <v>#REF!</v>
      </c>
      <c r="BF34" s="214" t="e">
        <f>IF(#REF!="chez eux",1,0)</f>
        <v>#REF!</v>
      </c>
      <c r="BG34" s="214" t="e">
        <f>IF(#REF!="après-midi",1,0)</f>
        <v>#REF!</v>
      </c>
      <c r="BH34" s="214" t="e">
        <f>IF(#REF!="barrage",1,0)</f>
        <v>#REF!</v>
      </c>
      <c r="BI34" s="214" t="e">
        <f>IF(#REF!="se baigner",1,0)</f>
        <v>#REF!</v>
      </c>
      <c r="BJ34" s="214" t="e">
        <f>IF(#REF!="correct",1,0)</f>
        <v>#REF!</v>
      </c>
      <c r="BK34" s="214" t="e">
        <f>IF(#REF!="correct",1,0)</f>
        <v>#REF!</v>
      </c>
      <c r="BL34" s="214" t="e">
        <f>IF(#REF!="correct",1,0)</f>
        <v>#REF!</v>
      </c>
      <c r="BM34" s="214" t="e">
        <f>IF(#REF!="correct",1,0)</f>
        <v>#REF!</v>
      </c>
      <c r="BN34" s="214" t="e">
        <f>IF(#REF!="correct",1,0)</f>
        <v>#REF!</v>
      </c>
      <c r="BO34" s="214" t="e">
        <f>IF(#REF!="correct",1,0)</f>
        <v>#REF!</v>
      </c>
      <c r="BP34" s="214" t="e">
        <f>IF(#REF!="correct",1,0)</f>
        <v>#REF!</v>
      </c>
      <c r="BQ34" s="214" t="e">
        <f>IF(#REF!="correct",1,0)</f>
        <v>#REF!</v>
      </c>
      <c r="BR34" s="214" t="e">
        <f>IF(#REF!="correct",1,0)</f>
        <v>#REF!</v>
      </c>
      <c r="BS34" s="214" t="e">
        <f>IF(#REF!="correct",1,0)</f>
        <v>#REF!</v>
      </c>
      <c r="BT34" s="214" t="e">
        <f>IF(#REF!="correct",1,0)</f>
        <v>#REF!</v>
      </c>
      <c r="BU34" s="214"/>
      <c r="BV34" s="214" t="e">
        <f>IF(#REF!="x",1,0)</f>
        <v>#REF!</v>
      </c>
      <c r="BW34" s="214" t="e">
        <f>IF(#REF!="x",1,0)</f>
        <v>#REF!</v>
      </c>
      <c r="BX34" s="214" t="e">
        <f>IF(#REF!="x",1,0)</f>
        <v>#REF!</v>
      </c>
      <c r="BY34" s="214" t="e">
        <f>IF(#REF!="x",1,0)</f>
        <v>#REF!</v>
      </c>
      <c r="BZ34" s="214" t="e">
        <f>IF(#REF!="x",1,0)</f>
        <v>#REF!</v>
      </c>
      <c r="CA34" s="214"/>
      <c r="CB34" s="214" t="e">
        <f>IF(#REF!="x",1,0)</f>
        <v>#REF!</v>
      </c>
      <c r="CC34" s="214" t="e">
        <f>IF(#REF!="x",1,0)</f>
        <v>#REF!</v>
      </c>
      <c r="CD34" s="214" t="e">
        <f>IF(#REF!="x",1,0)</f>
        <v>#REF!</v>
      </c>
      <c r="CE34" s="214" t="e">
        <f>IF(#REF!="x",1,0)</f>
        <v>#REF!</v>
      </c>
      <c r="CF34" s="214" t="e">
        <f>IF(#REF!="x",1,0)</f>
        <v>#REF!</v>
      </c>
      <c r="CG34" s="214"/>
      <c r="CH34" s="214" t="e">
        <f>IF(#REF!="x",1,0)</f>
        <v>#REF!</v>
      </c>
      <c r="CI34" s="214" t="e">
        <f>IF(#REF!="x",1,0)</f>
        <v>#REF!</v>
      </c>
      <c r="CJ34" s="214" t="e">
        <f>IF(#REF!="x",1,0)</f>
        <v>#REF!</v>
      </c>
      <c r="CK34" s="214" t="e">
        <f>IF(#REF!="x",1,0)</f>
        <v>#REF!</v>
      </c>
      <c r="CL34" s="214" t="e">
        <f>IF(#REF!="x",1,0)</f>
        <v>#REF!</v>
      </c>
      <c r="CM34" s="214"/>
      <c r="CN34" s="214" t="e">
        <f>IF(#REF!="x",1,0)</f>
        <v>#REF!</v>
      </c>
      <c r="CO34" s="214" t="e">
        <f>IF(#REF!="x",1,0)</f>
        <v>#REF!</v>
      </c>
      <c r="CP34" s="214" t="e">
        <f>IF(#REF!="x",1,0)</f>
        <v>#REF!</v>
      </c>
      <c r="CQ34" s="214" t="e">
        <f>IF(#REF!="x",1,0)</f>
        <v>#REF!</v>
      </c>
      <c r="CR34" s="214" t="e">
        <f>IF(#REF!="x",1,0)</f>
        <v>#REF!</v>
      </c>
      <c r="CS34" s="214"/>
      <c r="CT34" s="214" t="e">
        <f>IF(#REF!="x",1,0)</f>
        <v>#REF!</v>
      </c>
      <c r="CU34" s="214" t="e">
        <f>IF(#REF!="x",1,0)</f>
        <v>#REF!</v>
      </c>
      <c r="CV34" s="214" t="e">
        <f>IF(#REF!="x",1,0)</f>
        <v>#REF!</v>
      </c>
      <c r="CW34" s="214" t="e">
        <f>IF(#REF!="x",1,0)</f>
        <v>#REF!</v>
      </c>
      <c r="CX34" s="214" t="e">
        <f>IF(#REF!="x",1,0)</f>
        <v>#REF!</v>
      </c>
      <c r="CY34" s="214"/>
      <c r="CZ34" s="214" t="e">
        <f>IF(#REF!="x",1,0)</f>
        <v>#REF!</v>
      </c>
      <c r="DA34" s="214" t="e">
        <f>IF(#REF!="x",1,0)</f>
        <v>#REF!</v>
      </c>
      <c r="DB34" s="214" t="e">
        <f>IF(#REF!="x",1,0)</f>
        <v>#REF!</v>
      </c>
      <c r="DC34" s="214" t="e">
        <f>IF(#REF!="x",1,0)</f>
        <v>#REF!</v>
      </c>
      <c r="DD34" s="214" t="e">
        <f>IF(#REF!="x",1,0)</f>
        <v>#REF!</v>
      </c>
      <c r="DE34" s="214"/>
      <c r="DF34" s="214" t="e">
        <f>IF(#REF!="x",1,0)</f>
        <v>#REF!</v>
      </c>
      <c r="DG34" s="214" t="e">
        <f>IF(#REF!="x",1,0)</f>
        <v>#REF!</v>
      </c>
      <c r="DH34" s="214" t="e">
        <f>IF(#REF!="x",1,0)</f>
        <v>#REF!</v>
      </c>
      <c r="DI34" s="214" t="e">
        <f>IF(#REF!="x",1,0)</f>
        <v>#REF!</v>
      </c>
      <c r="DJ34" s="214" t="e">
        <f>IF(#REF!="x",1,0)</f>
        <v>#REF!</v>
      </c>
      <c r="DK34" s="214"/>
      <c r="DL34" s="214" t="e">
        <f>IF(#REF!="x",1,0)</f>
        <v>#REF!</v>
      </c>
      <c r="DM34" s="214" t="e">
        <f>IF(#REF!="x",1,0)</f>
        <v>#REF!</v>
      </c>
      <c r="DN34" s="214" t="e">
        <f>IF(#REF!="x",1,0)</f>
        <v>#REF!</v>
      </c>
      <c r="DO34" s="214" t="e">
        <f>IF(#REF!="x",1,0)</f>
        <v>#REF!</v>
      </c>
      <c r="DP34" s="214" t="e">
        <f>IF(#REF!="x",1,0)</f>
        <v>#REF!</v>
      </c>
      <c r="DQ34" s="214"/>
      <c r="DR34" s="214" t="e">
        <f>IF(#REF!="x",1,0)</f>
        <v>#REF!</v>
      </c>
      <c r="DS34" s="214" t="e">
        <f>IF(#REF!="x",1,0)</f>
        <v>#REF!</v>
      </c>
      <c r="DT34" s="214" t="e">
        <f>IF(#REF!="x",1,0)</f>
        <v>#REF!</v>
      </c>
      <c r="DU34" s="214" t="e">
        <f>IF(#REF!="x",1,0)</f>
        <v>#REF!</v>
      </c>
      <c r="DV34" s="214" t="e">
        <f>IF(#REF!="x",1,0)</f>
        <v>#REF!</v>
      </c>
      <c r="DW34" s="214"/>
      <c r="DX34" s="214" t="e">
        <f>IF(#REF!="x",1,0)</f>
        <v>#REF!</v>
      </c>
      <c r="DY34" s="214" t="e">
        <f>IF(#REF!="x",1,0)</f>
        <v>#REF!</v>
      </c>
      <c r="DZ34" s="214" t="e">
        <f>IF(#REF!="x",1,0)</f>
        <v>#REF!</v>
      </c>
      <c r="EA34" s="214" t="e">
        <f>IF(#REF!="x",1,0)</f>
        <v>#REF!</v>
      </c>
      <c r="EB34" s="214" t="e">
        <f>IF(#REF!="x",1,0)</f>
        <v>#REF!</v>
      </c>
      <c r="EC34" s="214"/>
      <c r="ED34" s="214" t="e">
        <f>IF(#REF!="x",1,0)</f>
        <v>#REF!</v>
      </c>
      <c r="EE34" s="214" t="e">
        <f>IF(#REF!="x",1,0)</f>
        <v>#REF!</v>
      </c>
      <c r="EF34" s="214" t="e">
        <f>IF(#REF!="x",1,0)</f>
        <v>#REF!</v>
      </c>
      <c r="EG34" s="214" t="e">
        <f>IF(#REF!="x",1,0)</f>
        <v>#REF!</v>
      </c>
      <c r="EH34" s="214" t="e">
        <f>IF(#REF!="x",1,0)</f>
        <v>#REF!</v>
      </c>
      <c r="EI34" s="214"/>
      <c r="EJ34" s="214" t="e">
        <f>IF(#REF!="x",1,0)</f>
        <v>#REF!</v>
      </c>
      <c r="EK34" s="214" t="e">
        <f>IF(#REF!="x",1,0)</f>
        <v>#REF!</v>
      </c>
      <c r="EL34" s="214" t="e">
        <f>IF(#REF!="x",1,0)</f>
        <v>#REF!</v>
      </c>
      <c r="EM34" s="214" t="e">
        <f>IF(#REF!="x",1,0)</f>
        <v>#REF!</v>
      </c>
      <c r="EN34" s="214" t="e">
        <f>IF(#REF!="x",1,0)</f>
        <v>#REF!</v>
      </c>
      <c r="EO34" s="214"/>
      <c r="EP34" s="214"/>
      <c r="EQ34" s="214"/>
      <c r="ER34" s="214"/>
      <c r="ES34" s="214" t="e">
        <f>#REF!</f>
        <v>#REF!</v>
      </c>
      <c r="ET34" s="214" t="e">
        <f>IF(#REF!="correct",1,0)</f>
        <v>#REF!</v>
      </c>
      <c r="EU34" s="214" t="e">
        <f>IF(#REF!="correct",1,0)</f>
        <v>#REF!</v>
      </c>
      <c r="EV34" s="214" t="e">
        <f>IF(#REF!="correct",1,0)</f>
        <v>#REF!</v>
      </c>
      <c r="EW34" s="214" t="e">
        <f>IF(#REF!="correct",1,0)</f>
        <v>#REF!</v>
      </c>
      <c r="EX34" s="214" t="e">
        <f>IF(#REF!="correct",1,0)</f>
        <v>#REF!</v>
      </c>
      <c r="EY34" s="214" t="e">
        <f>IF(#REF!="correct",1,0)</f>
        <v>#REF!</v>
      </c>
      <c r="EZ34" s="214" t="e">
        <f>IF(#REF!="correct",1,0)</f>
        <v>#REF!</v>
      </c>
      <c r="FA34" s="214" t="e">
        <f>IF(#REF!="correct",1,0)</f>
        <v>#REF!</v>
      </c>
      <c r="FB34" s="214" t="e">
        <f>IF(#REF!="correct",1,0)</f>
        <v>#REF!</v>
      </c>
      <c r="FC34" s="214" t="e">
        <f>IF(#REF!="correct",1,0)</f>
        <v>#REF!</v>
      </c>
      <c r="FD34" s="214" t="e">
        <f>IF(#REF!="correct",1,0)</f>
        <v>#REF!</v>
      </c>
      <c r="FE34" s="214" t="e">
        <f>IF(#REF!="correct",1,0)</f>
        <v>#REF!</v>
      </c>
      <c r="FF34" s="214" t="e">
        <f>IF(#REF!="correct",1,0)</f>
        <v>#REF!</v>
      </c>
      <c r="FG34" s="214" t="e">
        <f>IF(#REF!="correct",1,0)</f>
        <v>#REF!</v>
      </c>
      <c r="FH34" s="214" t="e">
        <f>IF(#REF!="correct",1,0)</f>
        <v>#REF!</v>
      </c>
      <c r="FI34" s="214" t="e">
        <f>IF(#REF!="correct",1,0)</f>
        <v>#REF!</v>
      </c>
      <c r="FJ34" s="214" t="e">
        <f>IF(#REF!="correct",1,0)</f>
        <v>#REF!</v>
      </c>
      <c r="FK34" s="214" t="e">
        <f>IF(#REF!="correct",1,0)</f>
        <v>#REF!</v>
      </c>
      <c r="FL34" s="214" t="e">
        <f>IF(#REF!="correct",1,0)</f>
        <v>#REF!</v>
      </c>
      <c r="FM34" s="214" t="e">
        <f>IF(#REF!="correct",1,0)</f>
        <v>#REF!</v>
      </c>
      <c r="FN34" s="214" t="e">
        <f>#REF!</f>
        <v>#REF!</v>
      </c>
      <c r="FO34" s="214"/>
      <c r="FP34" s="214"/>
      <c r="FQ34" s="214" t="e">
        <f>#REF!</f>
        <v>#REF!</v>
      </c>
      <c r="FR34" s="214"/>
      <c r="FS34" s="214"/>
      <c r="FT34" s="214" t="e">
        <f>#REF!</f>
        <v>#REF!</v>
      </c>
      <c r="FU34" s="214"/>
      <c r="FV34" s="214" t="e">
        <f>IF(#REF!="correct",1,0)</f>
        <v>#REF!</v>
      </c>
      <c r="FW34" s="214" t="e">
        <f>IF(#REF!="correct",1,0)</f>
        <v>#REF!</v>
      </c>
      <c r="FX34" s="214" t="e">
        <f>IF(#REF!="correct",1,0)</f>
        <v>#REF!</v>
      </c>
      <c r="FY34" s="214" t="e">
        <f>IF(#REF!="correct",1,0)</f>
        <v>#REF!</v>
      </c>
      <c r="FZ34" s="214" t="e">
        <f>IF(#REF!=36,1,0)</f>
        <v>#REF!</v>
      </c>
      <c r="GA34" s="214" t="e">
        <f>IF(#REF!=34,1,0)</f>
        <v>#REF!</v>
      </c>
      <c r="GB34" s="214" t="e">
        <f>IF(#REF!=60,1,0)</f>
        <v>#REF!</v>
      </c>
      <c r="GC34" s="214" t="e">
        <f>IF(#REF!=70,1,0)</f>
        <v>#REF!</v>
      </c>
      <c r="GD34" s="214" t="e">
        <f>IF(OR(#REF!=80,#REF!=81),1,0)</f>
        <v>#REF!</v>
      </c>
      <c r="GE34" s="214" t="e">
        <f>IF(OR(#REF!=82,#REF!=83),1,0)</f>
        <v>#REF!</v>
      </c>
      <c r="GF34" s="214" t="e">
        <f>IF(OR(#REF!=10,#REF!=12),1,0)</f>
        <v>#REF!</v>
      </c>
      <c r="GG34" s="214" t="e">
        <f>IF(OR(#REF!=40,#REF!=41),1,0)</f>
        <v>#REF!</v>
      </c>
      <c r="GH34" s="214" t="e">
        <f>IF(OR(#REF!=45,#REF!=46),1,0)</f>
        <v>#REF!</v>
      </c>
      <c r="GI34" s="214" t="e">
        <f>IF(OR(#REF!=38,#REF!=39),1,0)</f>
        <v>#REF!</v>
      </c>
      <c r="GJ34" s="214" t="e">
        <f>IF(OR(#REF!=32,#REF!=35,#REF!=37),1,0)</f>
        <v>#REF!</v>
      </c>
      <c r="GK34" s="214" t="e">
        <f>IF(OR(#REF!=14,#REF!=15),1,0)</f>
        <v>#REF!</v>
      </c>
      <c r="GL34" s="214" t="e">
        <f>IF(OR(#REF!=23,#REF!=24),1,0)</f>
        <v>#REF!</v>
      </c>
      <c r="GM34" s="214" t="e">
        <f>IF(OR(#REF!=27,#REF!=28),1,0)</f>
        <v>#REF!</v>
      </c>
      <c r="GN34" s="214" t="e">
        <f>IF(OR(#REF!=40,#REF!=42),1,0)</f>
        <v>#REF!</v>
      </c>
      <c r="GO34" s="214" t="e">
        <f>IF(#REF!="correct",1,0)</f>
        <v>#REF!</v>
      </c>
      <c r="GP34" s="214" t="e">
        <f>IF(#REF!="correct",1,0)</f>
        <v>#REF!</v>
      </c>
      <c r="GQ34" s="214" t="e">
        <f>IF(#REF!="correct",1,0)</f>
        <v>#REF!</v>
      </c>
      <c r="GR34" s="214" t="e">
        <f>IF(#REF!="correct",1,0)</f>
        <v>#REF!</v>
      </c>
      <c r="GS34" s="214" t="e">
        <f>IF(#REF!="correct",1,0)</f>
        <v>#REF!</v>
      </c>
      <c r="GT34" s="214" t="e">
        <f>IF(#REF!="correct",1,0)</f>
        <v>#REF!</v>
      </c>
      <c r="GU34" s="214" t="e">
        <f>IF(#REF!="correct",1,0)</f>
        <v>#REF!</v>
      </c>
      <c r="GV34" s="214" t="e">
        <f>IF(#REF!="correct",1,0)</f>
        <v>#REF!</v>
      </c>
      <c r="GW34" s="214" t="e">
        <f>IF(#REF!="correct",1,0)</f>
        <v>#REF!</v>
      </c>
      <c r="GX34" s="214" t="e">
        <f>IF(#REF!="correct",1,0)</f>
        <v>#REF!</v>
      </c>
      <c r="GY34" s="214" t="e">
        <f>IF(#REF!="correct",1,0)</f>
        <v>#REF!</v>
      </c>
      <c r="GZ34" s="214" t="e">
        <f>IF(#REF!="correct",1,0)</f>
        <v>#REF!</v>
      </c>
      <c r="HA34" s="214" t="e">
        <f>IF(#REF!="correct",1,0)</f>
        <v>#REF!</v>
      </c>
      <c r="HB34" s="214" t="e">
        <f>IF(#REF!="correct",1,0)</f>
        <v>#REF!</v>
      </c>
      <c r="HC34" s="214" t="e">
        <f>IF(#REF!="correct",1,0)</f>
        <v>#REF!</v>
      </c>
      <c r="HD34" s="214" t="e">
        <f>IF(#REF!="correct",1,0)</f>
        <v>#REF!</v>
      </c>
      <c r="HE34" s="214" t="e">
        <f>IF(#REF!="correct",1,0)</f>
        <v>#REF!</v>
      </c>
      <c r="HF34" s="214" t="e">
        <f>IF(#REF!="correct",1,0)</f>
        <v>#REF!</v>
      </c>
      <c r="HG34" s="214" t="e">
        <f>IF(#REF!="correct",1,0)</f>
        <v>#REF!</v>
      </c>
      <c r="HH34" s="214" t="e">
        <f>IF(#REF!="correct",1,0)</f>
        <v>#REF!</v>
      </c>
      <c r="HI34" s="214" t="e">
        <f>IF(#REF!="correct",1,0)</f>
        <v>#REF!</v>
      </c>
      <c r="HJ34" s="214" t="e">
        <f>IF(#REF!="correct",1,0)</f>
        <v>#REF!</v>
      </c>
      <c r="HK34" s="214" t="e">
        <f>IF(#REF!="correct",1,0)</f>
        <v>#REF!</v>
      </c>
      <c r="HL34" s="214" t="e">
        <f>IF(#REF!="correct",1,0)</f>
        <v>#REF!</v>
      </c>
      <c r="HM34" s="214" t="e">
        <f>IF(#REF!="correct",1,0)</f>
        <v>#REF!</v>
      </c>
      <c r="HN34" s="214" t="e">
        <f>IF(#REF!="correct",1,0)</f>
        <v>#REF!</v>
      </c>
      <c r="HO34" s="214" t="e">
        <f>IF(#REF!="correct",1,0)</f>
        <v>#REF!</v>
      </c>
      <c r="HP34" s="214" t="e">
        <f>IF(#REF!="correct",1,0)</f>
        <v>#REF!</v>
      </c>
      <c r="HQ34" s="214" t="e">
        <f>IF(#REF!="correct",1,0)</f>
        <v>#REF!</v>
      </c>
      <c r="HR34" s="214" t="e">
        <f>IF(#REF!="correct",1,0)</f>
        <v>#REF!</v>
      </c>
      <c r="HS34" s="214" t="e">
        <f>IF(#REF!="correct",1,0)</f>
        <v>#REF!</v>
      </c>
      <c r="HT34" s="214" t="e">
        <f>IF(#REF!="correct",1,0)</f>
        <v>#REF!</v>
      </c>
      <c r="HU34" s="214" t="e">
        <f>IF(#REF!="correct",1,0)</f>
        <v>#REF!</v>
      </c>
      <c r="HV34" s="214" t="e">
        <f>IF(#REF!="correct",1,0)</f>
        <v>#REF!</v>
      </c>
      <c r="HW34" s="214" t="e">
        <f>IF(#REF!="correct",1,0)</f>
        <v>#REF!</v>
      </c>
      <c r="HX34" s="214" t="e">
        <f>IF(#REF!="correct",1,0)</f>
        <v>#REF!</v>
      </c>
      <c r="HY34" s="214" t="e">
        <f>IF(#REF!="correct",1,0)</f>
        <v>#REF!</v>
      </c>
      <c r="HZ34" s="214" t="e">
        <f>IF(#REF!="correct",1,0)</f>
        <v>#REF!</v>
      </c>
      <c r="IA34" s="214" t="e">
        <f>IF(#REF!="correct",1,0)</f>
        <v>#REF!</v>
      </c>
    </row>
    <row r="35" spans="1:235">
      <c r="A35" s="47">
        <f>Classe!B42</f>
        <v>0</v>
      </c>
      <c r="B35" s="47">
        <f>Classe!C42</f>
        <v>0</v>
      </c>
      <c r="C35" s="214" t="e">
        <f>IF(#REF!=3,1,0)</f>
        <v>#REF!</v>
      </c>
      <c r="D35" s="214" t="e">
        <f>IF(#REF!=4,1,0)</f>
        <v>#REF!</v>
      </c>
      <c r="E35" s="214" t="e">
        <f>IF(#REF!=2,1,0)</f>
        <v>#REF!</v>
      </c>
      <c r="F35" s="214" t="e">
        <f>IF(#REF!=1,1,0)</f>
        <v>#REF!</v>
      </c>
      <c r="G35" s="214" t="e">
        <f>IF(#REF!=4,1,0)</f>
        <v>#REF!</v>
      </c>
      <c r="H35" s="214" t="e">
        <f>IF(#REF!=1,1,0)</f>
        <v>#REF!</v>
      </c>
      <c r="I35" s="214" t="e">
        <f>IF(#REF!=2,1,0)</f>
        <v>#REF!</v>
      </c>
      <c r="J35" s="214" t="e">
        <f>IF(#REF!=3,1,0)</f>
        <v>#REF!</v>
      </c>
      <c r="K35" s="214" t="e">
        <f>IF(#REF!=1,1,0)</f>
        <v>#REF!</v>
      </c>
      <c r="L35" s="214" t="e">
        <f>IF(#REF!=1,1,0)</f>
        <v>#REF!</v>
      </c>
      <c r="M35" s="214" t="e">
        <f>IF(#REF!=4,1,0)</f>
        <v>#REF!</v>
      </c>
      <c r="N35" s="214" t="e">
        <f>IF(#REF!=3,1,0)</f>
        <v>#REF!</v>
      </c>
      <c r="O35" s="214" t="e">
        <f>IF(#REF!=3,1,0)</f>
        <v>#REF!</v>
      </c>
      <c r="P35" s="214" t="e">
        <f>IF(#REF!=3,1,0)</f>
        <v>#REF!</v>
      </c>
      <c r="Q35" s="214" t="e">
        <f>IF(#REF!="recette",1,0)</f>
        <v>#REF!</v>
      </c>
      <c r="R35" s="214" t="e">
        <f>IF(#REF!="tarte aux pommes",1,0)</f>
        <v>#REF!</v>
      </c>
      <c r="S35" s="214" t="e">
        <f>IF(#REF!="compote",1,0)</f>
        <v>#REF!</v>
      </c>
      <c r="T35" s="214" t="e">
        <f>IF(#REF!="four",1,0)</f>
        <v>#REF!</v>
      </c>
      <c r="U35" s="214" t="e">
        <f>IF(#REF!="correct",1,0)</f>
        <v>#REF!</v>
      </c>
      <c r="V35" s="214" t="e">
        <f>IF(#REF!="correct",1,0)</f>
        <v>#REF!</v>
      </c>
      <c r="W35" s="214" t="e">
        <f>IF(#REF!="correct",1,0)</f>
        <v>#REF!</v>
      </c>
      <c r="X35" s="214" t="e">
        <f>IF(#REF!="correct",1,0)</f>
        <v>#REF!</v>
      </c>
      <c r="Y35" s="214" t="e">
        <f>IF(#REF!="correct",1,0)</f>
        <v>#REF!</v>
      </c>
      <c r="Z35" s="214" t="e">
        <f>IF(#REF!="correct",1,0)</f>
        <v>#REF!</v>
      </c>
      <c r="AA35" s="214" t="e">
        <f>IF(#REF!="correct",1,0)</f>
        <v>#REF!</v>
      </c>
      <c r="AB35" s="214" t="e">
        <f>IF(#REF!="correct",1,0)</f>
        <v>#REF!</v>
      </c>
      <c r="AC35" s="214" t="e">
        <f>IF(#REF!="correct",1,0)</f>
        <v>#REF!</v>
      </c>
      <c r="AD35" s="214" t="e">
        <f>IF(#REF!="correct",1,0)</f>
        <v>#REF!</v>
      </c>
      <c r="AE35" s="214" t="e">
        <f>IF(#REF!="correct",1,0)</f>
        <v>#REF!</v>
      </c>
      <c r="AF35" s="214" t="e">
        <f>IF(#REF!="correct",1,0)</f>
        <v>#REF!</v>
      </c>
      <c r="AG35" s="214" t="e">
        <f>IF(#REF!="correct",1,0)</f>
        <v>#REF!</v>
      </c>
      <c r="AH35" s="214" t="e">
        <f>IF(#REF!="correct",1,0)</f>
        <v>#REF!</v>
      </c>
      <c r="AI35" s="214" t="e">
        <f>IF(#REF!="correct",1,0)</f>
        <v>#REF!</v>
      </c>
      <c r="AJ35" s="214" t="e">
        <f>IF(#REF!="correct",1,0)</f>
        <v>#REF!</v>
      </c>
      <c r="AK35" s="214" t="e">
        <f>#REF!</f>
        <v>#REF!</v>
      </c>
      <c r="AL35" s="214"/>
      <c r="AM35" s="214" t="e">
        <f>IF(#REF!=1,1,0)</f>
        <v>#REF!</v>
      </c>
      <c r="AN35" s="214" t="e">
        <f>IF(#REF!=2,1,0)</f>
        <v>#REF!</v>
      </c>
      <c r="AO35" s="214" t="e">
        <f>IF(#REF!=2,1,0)</f>
        <v>#REF!</v>
      </c>
      <c r="AP35" s="214" t="e">
        <f>IF(#REF!=2,1,0)</f>
        <v>#REF!</v>
      </c>
      <c r="AQ35" s="214" t="e">
        <f>IF(#REF!=2,1,0)</f>
        <v>#REF!</v>
      </c>
      <c r="AR35" s="214" t="e">
        <f>IF(#REF!=3,1,0)</f>
        <v>#REF!</v>
      </c>
      <c r="AS35" s="214" t="e">
        <f>IF(#REF!=2,1,0)</f>
        <v>#REF!</v>
      </c>
      <c r="AT35" s="214" t="e">
        <f>IF(#REF!=1,1,0)</f>
        <v>#REF!</v>
      </c>
      <c r="AU35" s="214" t="e">
        <f>IF(#REF!=3,1,0)</f>
        <v>#REF!</v>
      </c>
      <c r="AV35" s="214" t="e">
        <f>IF(#REF!=4,1,0)</f>
        <v>#REF!</v>
      </c>
      <c r="AW35" s="214" t="e">
        <f>IF(#REF!=4,1,0)</f>
        <v>#REF!</v>
      </c>
      <c r="AX35" s="214" t="e">
        <f>IF(#REF!=1,1,0)</f>
        <v>#REF!</v>
      </c>
      <c r="AY35" s="214" t="e">
        <f>IF(#REF!=2,1,0)</f>
        <v>#REF!</v>
      </c>
      <c r="AZ35" s="214" t="e">
        <f>IF(#REF!=1,1,0)</f>
        <v>#REF!</v>
      </c>
      <c r="BA35" s="214" t="e">
        <f>IF(#REF!=2,1,0)</f>
        <v>#REF!</v>
      </c>
      <c r="BB35" s="214" t="e">
        <f>IF(#REF!="obligatoire",1,0)</f>
        <v>#REF!</v>
      </c>
      <c r="BC35" s="214" t="e">
        <f>IF(#REF!="plusieurs cycles",1,0)</f>
        <v>#REF!</v>
      </c>
      <c r="BD35" s="214" t="e">
        <f>IF(#REF!="cerveau",1,0)</f>
        <v>#REF!</v>
      </c>
      <c r="BE35" s="214" t="e">
        <f>IF(#REF!="énergie",1,0)</f>
        <v>#REF!</v>
      </c>
      <c r="BF35" s="214" t="e">
        <f>IF(#REF!="chez eux",1,0)</f>
        <v>#REF!</v>
      </c>
      <c r="BG35" s="214" t="e">
        <f>IF(#REF!="après-midi",1,0)</f>
        <v>#REF!</v>
      </c>
      <c r="BH35" s="214" t="e">
        <f>IF(#REF!="barrage",1,0)</f>
        <v>#REF!</v>
      </c>
      <c r="BI35" s="214" t="e">
        <f>IF(#REF!="se baigner",1,0)</f>
        <v>#REF!</v>
      </c>
      <c r="BJ35" s="214" t="e">
        <f>IF(#REF!="correct",1,0)</f>
        <v>#REF!</v>
      </c>
      <c r="BK35" s="214" t="e">
        <f>IF(#REF!="correct",1,0)</f>
        <v>#REF!</v>
      </c>
      <c r="BL35" s="214" t="e">
        <f>IF(#REF!="correct",1,0)</f>
        <v>#REF!</v>
      </c>
      <c r="BM35" s="214" t="e">
        <f>IF(#REF!="correct",1,0)</f>
        <v>#REF!</v>
      </c>
      <c r="BN35" s="214" t="e">
        <f>IF(#REF!="correct",1,0)</f>
        <v>#REF!</v>
      </c>
      <c r="BO35" s="214" t="e">
        <f>IF(#REF!="correct",1,0)</f>
        <v>#REF!</v>
      </c>
      <c r="BP35" s="214" t="e">
        <f>IF(#REF!="correct",1,0)</f>
        <v>#REF!</v>
      </c>
      <c r="BQ35" s="214" t="e">
        <f>IF(#REF!="correct",1,0)</f>
        <v>#REF!</v>
      </c>
      <c r="BR35" s="214" t="e">
        <f>IF(#REF!="correct",1,0)</f>
        <v>#REF!</v>
      </c>
      <c r="BS35" s="214" t="e">
        <f>IF(#REF!="correct",1,0)</f>
        <v>#REF!</v>
      </c>
      <c r="BT35" s="214" t="e">
        <f>IF(#REF!="correct",1,0)</f>
        <v>#REF!</v>
      </c>
      <c r="BU35" s="214"/>
      <c r="BV35" s="214" t="e">
        <f>IF(#REF!="x",1,0)</f>
        <v>#REF!</v>
      </c>
      <c r="BW35" s="214" t="e">
        <f>IF(#REF!="x",1,0)</f>
        <v>#REF!</v>
      </c>
      <c r="BX35" s="214" t="e">
        <f>IF(#REF!="x",1,0)</f>
        <v>#REF!</v>
      </c>
      <c r="BY35" s="214" t="e">
        <f>IF(#REF!="x",1,0)</f>
        <v>#REF!</v>
      </c>
      <c r="BZ35" s="214" t="e">
        <f>IF(#REF!="x",1,0)</f>
        <v>#REF!</v>
      </c>
      <c r="CA35" s="214"/>
      <c r="CB35" s="214" t="e">
        <f>IF(#REF!="x",1,0)</f>
        <v>#REF!</v>
      </c>
      <c r="CC35" s="214" t="e">
        <f>IF(#REF!="x",1,0)</f>
        <v>#REF!</v>
      </c>
      <c r="CD35" s="214" t="e">
        <f>IF(#REF!="x",1,0)</f>
        <v>#REF!</v>
      </c>
      <c r="CE35" s="214" t="e">
        <f>IF(#REF!="x",1,0)</f>
        <v>#REF!</v>
      </c>
      <c r="CF35" s="214" t="e">
        <f>IF(#REF!="x",1,0)</f>
        <v>#REF!</v>
      </c>
      <c r="CG35" s="214"/>
      <c r="CH35" s="214" t="e">
        <f>IF(#REF!="x",1,0)</f>
        <v>#REF!</v>
      </c>
      <c r="CI35" s="214" t="e">
        <f>IF(#REF!="x",1,0)</f>
        <v>#REF!</v>
      </c>
      <c r="CJ35" s="214" t="e">
        <f>IF(#REF!="x",1,0)</f>
        <v>#REF!</v>
      </c>
      <c r="CK35" s="214" t="e">
        <f>IF(#REF!="x",1,0)</f>
        <v>#REF!</v>
      </c>
      <c r="CL35" s="214" t="e">
        <f>IF(#REF!="x",1,0)</f>
        <v>#REF!</v>
      </c>
      <c r="CM35" s="214"/>
      <c r="CN35" s="214" t="e">
        <f>IF(#REF!="x",1,0)</f>
        <v>#REF!</v>
      </c>
      <c r="CO35" s="214" t="e">
        <f>IF(#REF!="x",1,0)</f>
        <v>#REF!</v>
      </c>
      <c r="CP35" s="214" t="e">
        <f>IF(#REF!="x",1,0)</f>
        <v>#REF!</v>
      </c>
      <c r="CQ35" s="214" t="e">
        <f>IF(#REF!="x",1,0)</f>
        <v>#REF!</v>
      </c>
      <c r="CR35" s="214" t="e">
        <f>IF(#REF!="x",1,0)</f>
        <v>#REF!</v>
      </c>
      <c r="CS35" s="214"/>
      <c r="CT35" s="214" t="e">
        <f>IF(#REF!="x",1,0)</f>
        <v>#REF!</v>
      </c>
      <c r="CU35" s="214" t="e">
        <f>IF(#REF!="x",1,0)</f>
        <v>#REF!</v>
      </c>
      <c r="CV35" s="214" t="e">
        <f>IF(#REF!="x",1,0)</f>
        <v>#REF!</v>
      </c>
      <c r="CW35" s="214" t="e">
        <f>IF(#REF!="x",1,0)</f>
        <v>#REF!</v>
      </c>
      <c r="CX35" s="214" t="e">
        <f>IF(#REF!="x",1,0)</f>
        <v>#REF!</v>
      </c>
      <c r="CY35" s="214"/>
      <c r="CZ35" s="214" t="e">
        <f>IF(#REF!="x",1,0)</f>
        <v>#REF!</v>
      </c>
      <c r="DA35" s="214" t="e">
        <f>IF(#REF!="x",1,0)</f>
        <v>#REF!</v>
      </c>
      <c r="DB35" s="214" t="e">
        <f>IF(#REF!="x",1,0)</f>
        <v>#REF!</v>
      </c>
      <c r="DC35" s="214" t="e">
        <f>IF(#REF!="x",1,0)</f>
        <v>#REF!</v>
      </c>
      <c r="DD35" s="214" t="e">
        <f>IF(#REF!="x",1,0)</f>
        <v>#REF!</v>
      </c>
      <c r="DE35" s="214"/>
      <c r="DF35" s="214" t="e">
        <f>IF(#REF!="x",1,0)</f>
        <v>#REF!</v>
      </c>
      <c r="DG35" s="214" t="e">
        <f>IF(#REF!="x",1,0)</f>
        <v>#REF!</v>
      </c>
      <c r="DH35" s="214" t="e">
        <f>IF(#REF!="x",1,0)</f>
        <v>#REF!</v>
      </c>
      <c r="DI35" s="214" t="e">
        <f>IF(#REF!="x",1,0)</f>
        <v>#REF!</v>
      </c>
      <c r="DJ35" s="214" t="e">
        <f>IF(#REF!="x",1,0)</f>
        <v>#REF!</v>
      </c>
      <c r="DK35" s="214"/>
      <c r="DL35" s="214" t="e">
        <f>IF(#REF!="x",1,0)</f>
        <v>#REF!</v>
      </c>
      <c r="DM35" s="214" t="e">
        <f>IF(#REF!="x",1,0)</f>
        <v>#REF!</v>
      </c>
      <c r="DN35" s="214" t="e">
        <f>IF(#REF!="x",1,0)</f>
        <v>#REF!</v>
      </c>
      <c r="DO35" s="214" t="e">
        <f>IF(#REF!="x",1,0)</f>
        <v>#REF!</v>
      </c>
      <c r="DP35" s="214" t="e">
        <f>IF(#REF!="x",1,0)</f>
        <v>#REF!</v>
      </c>
      <c r="DQ35" s="214"/>
      <c r="DR35" s="214" t="e">
        <f>IF(#REF!="x",1,0)</f>
        <v>#REF!</v>
      </c>
      <c r="DS35" s="214" t="e">
        <f>IF(#REF!="x",1,0)</f>
        <v>#REF!</v>
      </c>
      <c r="DT35" s="214" t="e">
        <f>IF(#REF!="x",1,0)</f>
        <v>#REF!</v>
      </c>
      <c r="DU35" s="214" t="e">
        <f>IF(#REF!="x",1,0)</f>
        <v>#REF!</v>
      </c>
      <c r="DV35" s="214" t="e">
        <f>IF(#REF!="x",1,0)</f>
        <v>#REF!</v>
      </c>
      <c r="DW35" s="214"/>
      <c r="DX35" s="214" t="e">
        <f>IF(#REF!="x",1,0)</f>
        <v>#REF!</v>
      </c>
      <c r="DY35" s="214" t="e">
        <f>IF(#REF!="x",1,0)</f>
        <v>#REF!</v>
      </c>
      <c r="DZ35" s="214" t="e">
        <f>IF(#REF!="x",1,0)</f>
        <v>#REF!</v>
      </c>
      <c r="EA35" s="214" t="e">
        <f>IF(#REF!="x",1,0)</f>
        <v>#REF!</v>
      </c>
      <c r="EB35" s="214" t="e">
        <f>IF(#REF!="x",1,0)</f>
        <v>#REF!</v>
      </c>
      <c r="EC35" s="214"/>
      <c r="ED35" s="214" t="e">
        <f>IF(#REF!="x",1,0)</f>
        <v>#REF!</v>
      </c>
      <c r="EE35" s="214" t="e">
        <f>IF(#REF!="x",1,0)</f>
        <v>#REF!</v>
      </c>
      <c r="EF35" s="214" t="e">
        <f>IF(#REF!="x",1,0)</f>
        <v>#REF!</v>
      </c>
      <c r="EG35" s="214" t="e">
        <f>IF(#REF!="x",1,0)</f>
        <v>#REF!</v>
      </c>
      <c r="EH35" s="214" t="e">
        <f>IF(#REF!="x",1,0)</f>
        <v>#REF!</v>
      </c>
      <c r="EI35" s="214"/>
      <c r="EJ35" s="214" t="e">
        <f>IF(#REF!="x",1,0)</f>
        <v>#REF!</v>
      </c>
      <c r="EK35" s="214" t="e">
        <f>IF(#REF!="x",1,0)</f>
        <v>#REF!</v>
      </c>
      <c r="EL35" s="214" t="e">
        <f>IF(#REF!="x",1,0)</f>
        <v>#REF!</v>
      </c>
      <c r="EM35" s="214" t="e">
        <f>IF(#REF!="x",1,0)</f>
        <v>#REF!</v>
      </c>
      <c r="EN35" s="214" t="e">
        <f>IF(#REF!="x",1,0)</f>
        <v>#REF!</v>
      </c>
      <c r="EO35" s="214"/>
      <c r="EP35" s="214"/>
      <c r="EQ35" s="214"/>
      <c r="ER35" s="214"/>
      <c r="ES35" s="214" t="e">
        <f>#REF!</f>
        <v>#REF!</v>
      </c>
      <c r="ET35" s="214" t="e">
        <f>IF(#REF!="correct",1,0)</f>
        <v>#REF!</v>
      </c>
      <c r="EU35" s="214" t="e">
        <f>IF(#REF!="correct",1,0)</f>
        <v>#REF!</v>
      </c>
      <c r="EV35" s="214" t="e">
        <f>IF(#REF!="correct",1,0)</f>
        <v>#REF!</v>
      </c>
      <c r="EW35" s="214" t="e">
        <f>IF(#REF!="correct",1,0)</f>
        <v>#REF!</v>
      </c>
      <c r="EX35" s="214" t="e">
        <f>IF(#REF!="correct",1,0)</f>
        <v>#REF!</v>
      </c>
      <c r="EY35" s="214" t="e">
        <f>IF(#REF!="correct",1,0)</f>
        <v>#REF!</v>
      </c>
      <c r="EZ35" s="214" t="e">
        <f>IF(#REF!="correct",1,0)</f>
        <v>#REF!</v>
      </c>
      <c r="FA35" s="214" t="e">
        <f>IF(#REF!="correct",1,0)</f>
        <v>#REF!</v>
      </c>
      <c r="FB35" s="214" t="e">
        <f>IF(#REF!="correct",1,0)</f>
        <v>#REF!</v>
      </c>
      <c r="FC35" s="214" t="e">
        <f>IF(#REF!="correct",1,0)</f>
        <v>#REF!</v>
      </c>
      <c r="FD35" s="214" t="e">
        <f>IF(#REF!="correct",1,0)</f>
        <v>#REF!</v>
      </c>
      <c r="FE35" s="214" t="e">
        <f>IF(#REF!="correct",1,0)</f>
        <v>#REF!</v>
      </c>
      <c r="FF35" s="214" t="e">
        <f>IF(#REF!="correct",1,0)</f>
        <v>#REF!</v>
      </c>
      <c r="FG35" s="214" t="e">
        <f>IF(#REF!="correct",1,0)</f>
        <v>#REF!</v>
      </c>
      <c r="FH35" s="214" t="e">
        <f>IF(#REF!="correct",1,0)</f>
        <v>#REF!</v>
      </c>
      <c r="FI35" s="214" t="e">
        <f>IF(#REF!="correct",1,0)</f>
        <v>#REF!</v>
      </c>
      <c r="FJ35" s="214" t="e">
        <f>IF(#REF!="correct",1,0)</f>
        <v>#REF!</v>
      </c>
      <c r="FK35" s="214" t="e">
        <f>IF(#REF!="correct",1,0)</f>
        <v>#REF!</v>
      </c>
      <c r="FL35" s="214" t="e">
        <f>IF(#REF!="correct",1,0)</f>
        <v>#REF!</v>
      </c>
      <c r="FM35" s="214" t="e">
        <f>IF(#REF!="correct",1,0)</f>
        <v>#REF!</v>
      </c>
      <c r="FN35" s="214" t="e">
        <f>#REF!</f>
        <v>#REF!</v>
      </c>
      <c r="FO35" s="214"/>
      <c r="FP35" s="214"/>
      <c r="FQ35" s="214" t="e">
        <f>#REF!</f>
        <v>#REF!</v>
      </c>
      <c r="FR35" s="214"/>
      <c r="FS35" s="214"/>
      <c r="FT35" s="214" t="e">
        <f>#REF!</f>
        <v>#REF!</v>
      </c>
      <c r="FU35" s="214"/>
      <c r="FV35" s="214" t="e">
        <f>IF(#REF!="correct",1,0)</f>
        <v>#REF!</v>
      </c>
      <c r="FW35" s="214" t="e">
        <f>IF(#REF!="correct",1,0)</f>
        <v>#REF!</v>
      </c>
      <c r="FX35" s="214" t="e">
        <f>IF(#REF!="correct",1,0)</f>
        <v>#REF!</v>
      </c>
      <c r="FY35" s="214" t="e">
        <f>IF(#REF!="correct",1,0)</f>
        <v>#REF!</v>
      </c>
      <c r="FZ35" s="214" t="e">
        <f>IF(#REF!=36,1,0)</f>
        <v>#REF!</v>
      </c>
      <c r="GA35" s="214" t="e">
        <f>IF(#REF!=34,1,0)</f>
        <v>#REF!</v>
      </c>
      <c r="GB35" s="214" t="e">
        <f>IF(#REF!=60,1,0)</f>
        <v>#REF!</v>
      </c>
      <c r="GC35" s="214" t="e">
        <f>IF(#REF!=70,1,0)</f>
        <v>#REF!</v>
      </c>
      <c r="GD35" s="214" t="e">
        <f>IF(OR(#REF!=80,#REF!=81),1,0)</f>
        <v>#REF!</v>
      </c>
      <c r="GE35" s="214" t="e">
        <f>IF(OR(#REF!=82,#REF!=83),1,0)</f>
        <v>#REF!</v>
      </c>
      <c r="GF35" s="214" t="e">
        <f>IF(OR(#REF!=10,#REF!=12),1,0)</f>
        <v>#REF!</v>
      </c>
      <c r="GG35" s="214" t="e">
        <f>IF(OR(#REF!=40,#REF!=41),1,0)</f>
        <v>#REF!</v>
      </c>
      <c r="GH35" s="214" t="e">
        <f>IF(OR(#REF!=45,#REF!=46),1,0)</f>
        <v>#REF!</v>
      </c>
      <c r="GI35" s="214" t="e">
        <f>IF(OR(#REF!=38,#REF!=39),1,0)</f>
        <v>#REF!</v>
      </c>
      <c r="GJ35" s="214" t="e">
        <f>IF(OR(#REF!=32,#REF!=35,#REF!=37),1,0)</f>
        <v>#REF!</v>
      </c>
      <c r="GK35" s="214" t="e">
        <f>IF(OR(#REF!=14,#REF!=15),1,0)</f>
        <v>#REF!</v>
      </c>
      <c r="GL35" s="214" t="e">
        <f>IF(OR(#REF!=23,#REF!=24),1,0)</f>
        <v>#REF!</v>
      </c>
      <c r="GM35" s="214" t="e">
        <f>IF(OR(#REF!=27,#REF!=28),1,0)</f>
        <v>#REF!</v>
      </c>
      <c r="GN35" s="214" t="e">
        <f>IF(OR(#REF!=40,#REF!=42),1,0)</f>
        <v>#REF!</v>
      </c>
      <c r="GO35" s="214" t="e">
        <f>IF(#REF!="correct",1,0)</f>
        <v>#REF!</v>
      </c>
      <c r="GP35" s="214" t="e">
        <f>IF(#REF!="correct",1,0)</f>
        <v>#REF!</v>
      </c>
      <c r="GQ35" s="214" t="e">
        <f>IF(#REF!="correct",1,0)</f>
        <v>#REF!</v>
      </c>
      <c r="GR35" s="214" t="e">
        <f>IF(#REF!="correct",1,0)</f>
        <v>#REF!</v>
      </c>
      <c r="GS35" s="214" t="e">
        <f>IF(#REF!="correct",1,0)</f>
        <v>#REF!</v>
      </c>
      <c r="GT35" s="214" t="e">
        <f>IF(#REF!="correct",1,0)</f>
        <v>#REF!</v>
      </c>
      <c r="GU35" s="214" t="e">
        <f>IF(#REF!="correct",1,0)</f>
        <v>#REF!</v>
      </c>
      <c r="GV35" s="214" t="e">
        <f>IF(#REF!="correct",1,0)</f>
        <v>#REF!</v>
      </c>
      <c r="GW35" s="214" t="e">
        <f>IF(#REF!="correct",1,0)</f>
        <v>#REF!</v>
      </c>
      <c r="GX35" s="214" t="e">
        <f>IF(#REF!="correct",1,0)</f>
        <v>#REF!</v>
      </c>
      <c r="GY35" s="214" t="e">
        <f>IF(#REF!="correct",1,0)</f>
        <v>#REF!</v>
      </c>
      <c r="GZ35" s="214" t="e">
        <f>IF(#REF!="correct",1,0)</f>
        <v>#REF!</v>
      </c>
      <c r="HA35" s="214" t="e">
        <f>IF(#REF!="correct",1,0)</f>
        <v>#REF!</v>
      </c>
      <c r="HB35" s="214" t="e">
        <f>IF(#REF!="correct",1,0)</f>
        <v>#REF!</v>
      </c>
      <c r="HC35" s="214" t="e">
        <f>IF(#REF!="correct",1,0)</f>
        <v>#REF!</v>
      </c>
      <c r="HD35" s="214" t="e">
        <f>IF(#REF!="correct",1,0)</f>
        <v>#REF!</v>
      </c>
      <c r="HE35" s="214" t="e">
        <f>IF(#REF!="correct",1,0)</f>
        <v>#REF!</v>
      </c>
      <c r="HF35" s="214" t="e">
        <f>IF(#REF!="correct",1,0)</f>
        <v>#REF!</v>
      </c>
      <c r="HG35" s="214" t="e">
        <f>IF(#REF!="correct",1,0)</f>
        <v>#REF!</v>
      </c>
      <c r="HH35" s="214" t="e">
        <f>IF(#REF!="correct",1,0)</f>
        <v>#REF!</v>
      </c>
      <c r="HI35" s="214" t="e">
        <f>IF(#REF!="correct",1,0)</f>
        <v>#REF!</v>
      </c>
      <c r="HJ35" s="214" t="e">
        <f>IF(#REF!="correct",1,0)</f>
        <v>#REF!</v>
      </c>
      <c r="HK35" s="214" t="e">
        <f>IF(#REF!="correct",1,0)</f>
        <v>#REF!</v>
      </c>
      <c r="HL35" s="214" t="e">
        <f>IF(#REF!="correct",1,0)</f>
        <v>#REF!</v>
      </c>
      <c r="HM35" s="214" t="e">
        <f>IF(#REF!="correct",1,0)</f>
        <v>#REF!</v>
      </c>
      <c r="HN35" s="214" t="e">
        <f>IF(#REF!="correct",1,0)</f>
        <v>#REF!</v>
      </c>
      <c r="HO35" s="214" t="e">
        <f>IF(#REF!="correct",1,0)</f>
        <v>#REF!</v>
      </c>
      <c r="HP35" s="214" t="e">
        <f>IF(#REF!="correct",1,0)</f>
        <v>#REF!</v>
      </c>
      <c r="HQ35" s="214" t="e">
        <f>IF(#REF!="correct",1,0)</f>
        <v>#REF!</v>
      </c>
      <c r="HR35" s="214" t="e">
        <f>IF(#REF!="correct",1,0)</f>
        <v>#REF!</v>
      </c>
      <c r="HS35" s="214" t="e">
        <f>IF(#REF!="correct",1,0)</f>
        <v>#REF!</v>
      </c>
      <c r="HT35" s="214" t="e">
        <f>IF(#REF!="correct",1,0)</f>
        <v>#REF!</v>
      </c>
      <c r="HU35" s="214" t="e">
        <f>IF(#REF!="correct",1,0)</f>
        <v>#REF!</v>
      </c>
      <c r="HV35" s="214" t="e">
        <f>IF(#REF!="correct",1,0)</f>
        <v>#REF!</v>
      </c>
      <c r="HW35" s="214" t="e">
        <f>IF(#REF!="correct",1,0)</f>
        <v>#REF!</v>
      </c>
      <c r="HX35" s="214" t="e">
        <f>IF(#REF!="correct",1,0)</f>
        <v>#REF!</v>
      </c>
      <c r="HY35" s="214" t="e">
        <f>IF(#REF!="correct",1,0)</f>
        <v>#REF!</v>
      </c>
      <c r="HZ35" s="214" t="e">
        <f>IF(#REF!="correct",1,0)</f>
        <v>#REF!</v>
      </c>
      <c r="IA35" s="214" t="e">
        <f>IF(#REF!="correct",1,0)</f>
        <v>#REF!</v>
      </c>
    </row>
    <row r="36" spans="1:235" ht="57" customHeight="1"/>
    <row r="37" spans="1:235" ht="27.95" hidden="1" customHeight="1">
      <c r="C37" t="s">
        <v>45</v>
      </c>
      <c r="D37" t="s">
        <v>45</v>
      </c>
      <c r="E37" t="s">
        <v>41</v>
      </c>
      <c r="F37" t="s">
        <v>47</v>
      </c>
      <c r="G37" t="s">
        <v>41</v>
      </c>
      <c r="H37" t="s">
        <v>45</v>
      </c>
      <c r="I37" t="s">
        <v>255</v>
      </c>
      <c r="J37" t="s">
        <v>255</v>
      </c>
      <c r="K37" t="s">
        <v>255</v>
      </c>
      <c r="Q37" t="s">
        <v>256</v>
      </c>
      <c r="R37" t="s">
        <v>257</v>
      </c>
      <c r="S37" t="s">
        <v>257</v>
      </c>
      <c r="T37" t="s">
        <v>258</v>
      </c>
      <c r="U37" t="s">
        <v>259</v>
      </c>
      <c r="V37" t="s">
        <v>260</v>
      </c>
      <c r="W37" t="s">
        <v>57</v>
      </c>
      <c r="X37" t="s">
        <v>261</v>
      </c>
      <c r="Y37" t="s">
        <v>60</v>
      </c>
      <c r="Z37" t="s">
        <v>262</v>
      </c>
      <c r="AA37" t="s">
        <v>57</v>
      </c>
      <c r="AB37" t="s">
        <v>60</v>
      </c>
      <c r="AC37" t="s">
        <v>263</v>
      </c>
      <c r="AD37" t="s">
        <v>152</v>
      </c>
      <c r="AE37" t="s">
        <v>62</v>
      </c>
      <c r="AJ37" t="s">
        <v>264</v>
      </c>
      <c r="AK37">
        <v>1</v>
      </c>
      <c r="BB37" t="s">
        <v>265</v>
      </c>
      <c r="BC37" t="s">
        <v>266</v>
      </c>
      <c r="BD37" t="s">
        <v>267</v>
      </c>
      <c r="BE37" t="s">
        <v>268</v>
      </c>
      <c r="BF37" t="s">
        <v>269</v>
      </c>
      <c r="BG37" t="s">
        <v>270</v>
      </c>
      <c r="BH37" t="s">
        <v>271</v>
      </c>
      <c r="BI37" t="s">
        <v>272</v>
      </c>
      <c r="BJ37" t="s">
        <v>259</v>
      </c>
      <c r="BK37" t="s">
        <v>259</v>
      </c>
      <c r="BL37" t="s">
        <v>259</v>
      </c>
      <c r="BM37" t="s">
        <v>259</v>
      </c>
      <c r="BN37" t="s">
        <v>259</v>
      </c>
      <c r="BO37" t="s">
        <v>259</v>
      </c>
      <c r="BP37" t="s">
        <v>259</v>
      </c>
      <c r="BQ37" t="s">
        <v>259</v>
      </c>
      <c r="BR37" t="s">
        <v>259</v>
      </c>
      <c r="BT37" t="s">
        <v>259</v>
      </c>
      <c r="BU37" t="s">
        <v>259</v>
      </c>
      <c r="BV37" t="s">
        <v>259</v>
      </c>
      <c r="BW37" t="s">
        <v>259</v>
      </c>
      <c r="BX37" t="s">
        <v>259</v>
      </c>
      <c r="BY37" t="s">
        <v>259</v>
      </c>
      <c r="BZ37" t="s">
        <v>259</v>
      </c>
      <c r="CA37" t="s">
        <v>259</v>
      </c>
      <c r="EO37" t="s">
        <v>259</v>
      </c>
      <c r="ET37" t="s">
        <v>259</v>
      </c>
      <c r="EU37" t="s">
        <v>259</v>
      </c>
      <c r="EV37" t="s">
        <v>259</v>
      </c>
      <c r="EW37" t="s">
        <v>259</v>
      </c>
      <c r="EX37" t="s">
        <v>259</v>
      </c>
      <c r="FC37" t="s">
        <v>259</v>
      </c>
      <c r="FN37" t="s">
        <v>259</v>
      </c>
      <c r="FO37" t="s">
        <v>259</v>
      </c>
      <c r="FP37" t="s">
        <v>259</v>
      </c>
      <c r="FQ37" t="s">
        <v>259</v>
      </c>
      <c r="FR37" t="s">
        <v>259</v>
      </c>
      <c r="FS37" t="s">
        <v>259</v>
      </c>
    </row>
    <row r="38" spans="1:235" ht="27.95" hidden="1" customHeight="1">
      <c r="C38" t="s">
        <v>40</v>
      </c>
      <c r="D38" t="s">
        <v>40</v>
      </c>
      <c r="E38" t="s">
        <v>40</v>
      </c>
      <c r="F38" t="s">
        <v>50</v>
      </c>
      <c r="G38" t="s">
        <v>40</v>
      </c>
      <c r="H38" t="s">
        <v>40</v>
      </c>
      <c r="I38" t="s">
        <v>41</v>
      </c>
      <c r="J38" t="s">
        <v>41</v>
      </c>
      <c r="K38" t="s">
        <v>39</v>
      </c>
      <c r="Q38" t="s">
        <v>273</v>
      </c>
      <c r="R38" t="s">
        <v>274</v>
      </c>
      <c r="S38" t="s">
        <v>275</v>
      </c>
      <c r="T38" t="s">
        <v>276</v>
      </c>
      <c r="U38" t="s">
        <v>277</v>
      </c>
      <c r="V38" t="s">
        <v>278</v>
      </c>
      <c r="W38" t="s">
        <v>260</v>
      </c>
      <c r="X38" t="s">
        <v>152</v>
      </c>
      <c r="Y38" t="s">
        <v>279</v>
      </c>
      <c r="Z38" t="s">
        <v>280</v>
      </c>
      <c r="AA38" t="s">
        <v>281</v>
      </c>
      <c r="AB38" t="s">
        <v>55</v>
      </c>
      <c r="AC38" t="s">
        <v>61</v>
      </c>
      <c r="AD38" t="s">
        <v>56</v>
      </c>
      <c r="AE38" t="s">
        <v>282</v>
      </c>
      <c r="AJ38" t="s">
        <v>260</v>
      </c>
      <c r="AK38">
        <v>2</v>
      </c>
      <c r="BB38" t="s">
        <v>283</v>
      </c>
      <c r="BC38" t="s">
        <v>284</v>
      </c>
      <c r="BD38" t="s">
        <v>285</v>
      </c>
      <c r="BE38" t="s">
        <v>286</v>
      </c>
      <c r="BF38" t="s">
        <v>287</v>
      </c>
      <c r="BG38" t="s">
        <v>236</v>
      </c>
      <c r="BH38" t="s">
        <v>288</v>
      </c>
      <c r="BI38" t="s">
        <v>289</v>
      </c>
      <c r="BJ38" t="s">
        <v>277</v>
      </c>
      <c r="BK38" t="s">
        <v>277</v>
      </c>
      <c r="BL38" t="s">
        <v>277</v>
      </c>
      <c r="BM38" t="s">
        <v>277</v>
      </c>
      <c r="BN38" t="s">
        <v>277</v>
      </c>
      <c r="BO38" t="s">
        <v>277</v>
      </c>
      <c r="BP38" t="s">
        <v>277</v>
      </c>
      <c r="BQ38" t="s">
        <v>277</v>
      </c>
      <c r="BR38" t="s">
        <v>277</v>
      </c>
      <c r="BT38" t="s">
        <v>277</v>
      </c>
      <c r="BU38" t="s">
        <v>277</v>
      </c>
      <c r="BV38" t="s">
        <v>277</v>
      </c>
      <c r="BW38" t="s">
        <v>277</v>
      </c>
      <c r="BX38" t="s">
        <v>277</v>
      </c>
      <c r="BY38" t="s">
        <v>277</v>
      </c>
      <c r="BZ38" t="s">
        <v>277</v>
      </c>
      <c r="CA38" t="s">
        <v>277</v>
      </c>
      <c r="EO38" t="s">
        <v>277</v>
      </c>
      <c r="ET38" t="s">
        <v>277</v>
      </c>
      <c r="EU38" t="s">
        <v>277</v>
      </c>
      <c r="EV38" t="s">
        <v>277</v>
      </c>
      <c r="EW38" t="s">
        <v>277</v>
      </c>
      <c r="EX38" t="s">
        <v>277</v>
      </c>
      <c r="FC38" t="s">
        <v>277</v>
      </c>
      <c r="FN38" t="s">
        <v>277</v>
      </c>
      <c r="FO38" t="s">
        <v>277</v>
      </c>
      <c r="FP38" t="s">
        <v>277</v>
      </c>
      <c r="FQ38" t="s">
        <v>277</v>
      </c>
      <c r="FR38" t="s">
        <v>277</v>
      </c>
      <c r="FS38" t="s">
        <v>277</v>
      </c>
    </row>
    <row r="39" spans="1:235" ht="27.95" hidden="1" customHeight="1">
      <c r="C39" t="s">
        <v>39</v>
      </c>
      <c r="D39" t="s">
        <v>39</v>
      </c>
      <c r="E39" t="s">
        <v>39</v>
      </c>
      <c r="F39" t="s">
        <v>39</v>
      </c>
      <c r="G39" t="s">
        <v>39</v>
      </c>
      <c r="H39" t="s">
        <v>39</v>
      </c>
      <c r="I39" t="s">
        <v>48</v>
      </c>
      <c r="J39" t="s">
        <v>48</v>
      </c>
      <c r="K39" t="s">
        <v>50</v>
      </c>
      <c r="Q39" t="s">
        <v>290</v>
      </c>
      <c r="R39" t="s">
        <v>291</v>
      </c>
      <c r="S39" t="s">
        <v>235</v>
      </c>
      <c r="T39" t="s">
        <v>292</v>
      </c>
      <c r="U39" t="s">
        <v>293</v>
      </c>
      <c r="V39" t="s">
        <v>42</v>
      </c>
      <c r="W39" t="s">
        <v>294</v>
      </c>
      <c r="X39" t="s">
        <v>295</v>
      </c>
      <c r="Y39" t="s">
        <v>108</v>
      </c>
      <c r="Z39" t="s">
        <v>234</v>
      </c>
      <c r="AA39" t="s">
        <v>296</v>
      </c>
      <c r="AB39" t="s">
        <v>297</v>
      </c>
      <c r="AC39" t="s">
        <v>295</v>
      </c>
      <c r="AD39" t="s">
        <v>298</v>
      </c>
      <c r="AE39" t="s">
        <v>299</v>
      </c>
      <c r="AJ39" t="s">
        <v>300</v>
      </c>
      <c r="AK39">
        <v>3</v>
      </c>
      <c r="BB39" t="s">
        <v>301</v>
      </c>
      <c r="BC39" t="s">
        <v>302</v>
      </c>
      <c r="BD39" t="s">
        <v>303</v>
      </c>
      <c r="BE39" t="s">
        <v>304</v>
      </c>
      <c r="BF39" t="s">
        <v>44</v>
      </c>
      <c r="BG39" t="s">
        <v>231</v>
      </c>
      <c r="BH39" t="s">
        <v>57</v>
      </c>
      <c r="BI39" t="s">
        <v>305</v>
      </c>
      <c r="BJ39" t="s">
        <v>306</v>
      </c>
      <c r="BK39" t="s">
        <v>306</v>
      </c>
      <c r="BL39" t="s">
        <v>306</v>
      </c>
      <c r="BM39" t="s">
        <v>306</v>
      </c>
      <c r="BN39" t="s">
        <v>306</v>
      </c>
      <c r="BO39" t="s">
        <v>306</v>
      </c>
      <c r="BP39" t="s">
        <v>306</v>
      </c>
      <c r="BQ39" t="s">
        <v>306</v>
      </c>
      <c r="BR39" t="s">
        <v>306</v>
      </c>
      <c r="BT39" t="s">
        <v>306</v>
      </c>
      <c r="BU39" t="s">
        <v>306</v>
      </c>
      <c r="BV39" t="s">
        <v>306</v>
      </c>
      <c r="BW39" t="s">
        <v>306</v>
      </c>
      <c r="BX39" t="s">
        <v>306</v>
      </c>
      <c r="BY39" t="s">
        <v>306</v>
      </c>
      <c r="BZ39" t="s">
        <v>306</v>
      </c>
      <c r="CA39" t="s">
        <v>306</v>
      </c>
      <c r="EO39" t="s">
        <v>306</v>
      </c>
      <c r="ET39" t="s">
        <v>306</v>
      </c>
      <c r="EU39" t="s">
        <v>306</v>
      </c>
      <c r="EV39" t="s">
        <v>306</v>
      </c>
      <c r="EW39" t="s">
        <v>306</v>
      </c>
      <c r="EX39" t="s">
        <v>306</v>
      </c>
      <c r="FC39" t="s">
        <v>306</v>
      </c>
      <c r="FN39" t="s">
        <v>306</v>
      </c>
      <c r="FO39" t="s">
        <v>306</v>
      </c>
      <c r="FP39" t="s">
        <v>306</v>
      </c>
      <c r="FQ39" t="s">
        <v>306</v>
      </c>
      <c r="FR39" t="s">
        <v>306</v>
      </c>
      <c r="FS39" t="s">
        <v>306</v>
      </c>
    </row>
    <row r="40" spans="1:235" ht="27.95" hidden="1" customHeight="1">
      <c r="C40" t="s">
        <v>38</v>
      </c>
      <c r="D40" t="s">
        <v>38</v>
      </c>
      <c r="E40" t="s">
        <v>46</v>
      </c>
      <c r="F40" t="s">
        <v>307</v>
      </c>
      <c r="G40" t="s">
        <v>46</v>
      </c>
      <c r="H40" t="s">
        <v>38</v>
      </c>
      <c r="I40" t="s">
        <v>50</v>
      </c>
      <c r="J40" t="s">
        <v>50</v>
      </c>
      <c r="K40" t="s">
        <v>49</v>
      </c>
      <c r="Q40" t="s">
        <v>308</v>
      </c>
      <c r="R40" t="s">
        <v>309</v>
      </c>
      <c r="S40" t="s">
        <v>310</v>
      </c>
      <c r="T40" t="s">
        <v>311</v>
      </c>
      <c r="U40" t="s">
        <v>312</v>
      </c>
      <c r="V40" t="s">
        <v>313</v>
      </c>
      <c r="W40" t="s">
        <v>314</v>
      </c>
      <c r="X40" t="s">
        <v>315</v>
      </c>
      <c r="Y40" t="s">
        <v>225</v>
      </c>
      <c r="Z40" t="s">
        <v>59</v>
      </c>
      <c r="AA40" t="s">
        <v>316</v>
      </c>
      <c r="AB40" t="s">
        <v>279</v>
      </c>
      <c r="AC40" t="s">
        <v>317</v>
      </c>
      <c r="AD40" t="s">
        <v>318</v>
      </c>
      <c r="AE40" t="s">
        <v>319</v>
      </c>
      <c r="AJ40" t="s">
        <v>63</v>
      </c>
      <c r="AK40">
        <v>4</v>
      </c>
      <c r="BB40" t="s">
        <v>293</v>
      </c>
      <c r="BC40" t="s">
        <v>293</v>
      </c>
      <c r="BD40" t="s">
        <v>293</v>
      </c>
      <c r="BE40" t="s">
        <v>293</v>
      </c>
      <c r="BF40" t="s">
        <v>320</v>
      </c>
      <c r="BG40" t="s">
        <v>321</v>
      </c>
      <c r="BH40" t="s">
        <v>322</v>
      </c>
      <c r="BI40" t="s">
        <v>323</v>
      </c>
    </row>
    <row r="41" spans="1:235" ht="27.95" hidden="1" customHeight="1">
      <c r="C41" t="s">
        <v>324</v>
      </c>
      <c r="D41" t="s">
        <v>324</v>
      </c>
      <c r="E41" t="s">
        <v>325</v>
      </c>
      <c r="F41" t="s">
        <v>46</v>
      </c>
      <c r="G41" t="s">
        <v>255</v>
      </c>
      <c r="H41" t="s">
        <v>324</v>
      </c>
      <c r="I41" t="s">
        <v>51</v>
      </c>
      <c r="J41" t="s">
        <v>49</v>
      </c>
      <c r="K41" t="s">
        <v>46</v>
      </c>
      <c r="Q41" t="s">
        <v>293</v>
      </c>
      <c r="R41" t="s">
        <v>293</v>
      </c>
      <c r="S41" t="s">
        <v>293</v>
      </c>
      <c r="T41" t="s">
        <v>293</v>
      </c>
      <c r="U41" t="s">
        <v>293</v>
      </c>
      <c r="V41" t="s">
        <v>293</v>
      </c>
      <c r="W41" t="s">
        <v>293</v>
      </c>
      <c r="X41" t="s">
        <v>293</v>
      </c>
      <c r="Y41" t="s">
        <v>293</v>
      </c>
      <c r="Z41" t="s">
        <v>293</v>
      </c>
      <c r="AA41" t="s">
        <v>293</v>
      </c>
      <c r="AB41" t="s">
        <v>293</v>
      </c>
      <c r="AC41" t="s">
        <v>293</v>
      </c>
      <c r="AD41" t="s">
        <v>293</v>
      </c>
      <c r="AE41" t="s">
        <v>293</v>
      </c>
      <c r="AJ41" t="s">
        <v>293</v>
      </c>
      <c r="AK41" t="s">
        <v>293</v>
      </c>
      <c r="AL41" t="s">
        <v>293</v>
      </c>
      <c r="BF41" t="s">
        <v>293</v>
      </c>
      <c r="BG41" t="s">
        <v>293</v>
      </c>
      <c r="BH41" t="s">
        <v>293</v>
      </c>
      <c r="BI41" t="s">
        <v>293</v>
      </c>
    </row>
    <row r="42" spans="1:235" ht="57" hidden="1" customHeight="1">
      <c r="C42" t="s">
        <v>293</v>
      </c>
      <c r="D42" t="s">
        <v>293</v>
      </c>
      <c r="E42" t="s">
        <v>293</v>
      </c>
      <c r="F42" t="s">
        <v>293</v>
      </c>
      <c r="G42" t="s">
        <v>293</v>
      </c>
      <c r="H42" t="s">
        <v>293</v>
      </c>
      <c r="I42" t="s">
        <v>293</v>
      </c>
      <c r="J42" t="s">
        <v>293</v>
      </c>
      <c r="K42" t="s">
        <v>293</v>
      </c>
      <c r="Q42" t="s">
        <v>293</v>
      </c>
    </row>
    <row r="43" spans="1:235" ht="57" customHeight="1"/>
  </sheetData>
  <mergeCells count="54">
    <mergeCell ref="C1:AL1"/>
    <mergeCell ref="AM1:ES1"/>
    <mergeCell ref="ET1:IA1"/>
    <mergeCell ref="C2:P2"/>
    <mergeCell ref="Q2:T2"/>
    <mergeCell ref="U2:Y2"/>
    <mergeCell ref="Z2:AJ2"/>
    <mergeCell ref="AK2:AL2"/>
    <mergeCell ref="AM2:BA2"/>
    <mergeCell ref="BB2:BE2"/>
    <mergeCell ref="BF2:BI2"/>
    <mergeCell ref="BJ2:BT2"/>
    <mergeCell ref="BU2:EO2"/>
    <mergeCell ref="EP2:ES2"/>
    <mergeCell ref="ET2:FC2"/>
    <mergeCell ref="FD2:FM2"/>
    <mergeCell ref="FN2:FS2"/>
    <mergeCell ref="FT2:FU2"/>
    <mergeCell ref="FV2:FY2"/>
    <mergeCell ref="FZ2:GN2"/>
    <mergeCell ref="GO2:HC2"/>
    <mergeCell ref="HD2:HM2"/>
    <mergeCell ref="HN2:IA2"/>
    <mergeCell ref="BU3:BU4"/>
    <mergeCell ref="BV3:BZ3"/>
    <mergeCell ref="CA3:CA4"/>
    <mergeCell ref="CB3:CF3"/>
    <mergeCell ref="CG3:CG4"/>
    <mergeCell ref="CH3:CL3"/>
    <mergeCell ref="CM3:CM4"/>
    <mergeCell ref="CN3:CR3"/>
    <mergeCell ref="CS3:CS4"/>
    <mergeCell ref="CT3:CX3"/>
    <mergeCell ref="CY3:CY4"/>
    <mergeCell ref="CZ3:DD3"/>
    <mergeCell ref="DE3:DE4"/>
    <mergeCell ref="DF3:DJ3"/>
    <mergeCell ref="DK3:DK4"/>
    <mergeCell ref="DL3:DP3"/>
    <mergeCell ref="DQ3:DQ4"/>
    <mergeCell ref="DR3:DV3"/>
    <mergeCell ref="DW3:DW4"/>
    <mergeCell ref="DX3:EB3"/>
    <mergeCell ref="EC3:EC4"/>
    <mergeCell ref="ED3:EH3"/>
    <mergeCell ref="EI3:EI4"/>
    <mergeCell ref="EJ3:EN3"/>
    <mergeCell ref="FN3:FP3"/>
    <mergeCell ref="FQ3:FS3"/>
    <mergeCell ref="EO3:EO4"/>
    <mergeCell ref="EP3:EP4"/>
    <mergeCell ref="EQ3:EQ4"/>
    <mergeCell ref="ER3:ER4"/>
    <mergeCell ref="ES3:ES4"/>
  </mergeCells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</vt:lpstr>
      <vt:lpstr>Saisie résultats_2</vt:lpstr>
      <vt:lpstr>Analyse_2</vt:lpstr>
      <vt:lpstr>Eval mi-CP 2023 résults indiv</vt:lpstr>
      <vt:lpstr>moulinette</vt:lpstr>
      <vt:lpstr>'Eval mi-CP 2023 résults indiv'!Zone_d_impression</vt:lpstr>
    </vt:vector>
  </TitlesOfParts>
  <Company>AEFE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</dc:creator>
  <dc:description/>
  <cp:lastModifiedBy>ien</cp:lastModifiedBy>
  <cp:revision>7</cp:revision>
  <dcterms:created xsi:type="dcterms:W3CDTF">2018-09-08T09:24:46Z</dcterms:created>
  <dcterms:modified xsi:type="dcterms:W3CDTF">2023-01-13T13:55:31Z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AEFE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